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9675" windowHeight="783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14" i="1" l="1"/>
  <c r="H13" i="1"/>
  <c r="C18" i="1" l="1"/>
  <c r="D11" i="1"/>
  <c r="I7" i="1"/>
  <c r="K9" i="1" s="1"/>
  <c r="C17" i="1" s="1"/>
</calcChain>
</file>

<file path=xl/sharedStrings.xml><?xml version="1.0" encoding="utf-8"?>
<sst xmlns="http://schemas.openxmlformats.org/spreadsheetml/2006/main" count="65" uniqueCount="55">
  <si>
    <t>種目</t>
    <rPh sb="0" eb="2">
      <t>シュモク</t>
    </rPh>
    <phoneticPr fontId="1"/>
  </si>
  <si>
    <t>エントリー代</t>
    <rPh sb="5" eb="6">
      <t>ダイ</t>
    </rPh>
    <phoneticPr fontId="1"/>
  </si>
  <si>
    <t>参加人数（仮）</t>
    <rPh sb="0" eb="2">
      <t>サンカ</t>
    </rPh>
    <rPh sb="2" eb="4">
      <t>ニンズウ</t>
    </rPh>
    <rPh sb="5" eb="6">
      <t>カリ</t>
    </rPh>
    <phoneticPr fontId="1"/>
  </si>
  <si>
    <t>備考</t>
    <rPh sb="0" eb="2">
      <t>ビコウ</t>
    </rPh>
    <phoneticPr fontId="1"/>
  </si>
  <si>
    <t>50ｍ3×20M</t>
  </si>
  <si>
    <t>50ｍ3×20W</t>
  </si>
  <si>
    <t>50ｍP60MW</t>
  </si>
  <si>
    <t>10ｍ60M</t>
  </si>
  <si>
    <t>10ｍ40W</t>
  </si>
  <si>
    <t>計</t>
    <rPh sb="0" eb="1">
      <t>ケイ</t>
    </rPh>
    <phoneticPr fontId="1"/>
  </si>
  <si>
    <t>射場利用料</t>
    <rPh sb="0" eb="2">
      <t>シャジョウ</t>
    </rPh>
    <rPh sb="2" eb="4">
      <t>リヨウ</t>
    </rPh>
    <rPh sb="4" eb="5">
      <t>リョウ</t>
    </rPh>
    <phoneticPr fontId="1"/>
  </si>
  <si>
    <t>AR</t>
  </si>
  <si>
    <t>SB</t>
  </si>
  <si>
    <t>多目的室</t>
    <rPh sb="0" eb="3">
      <t>タモクテキ</t>
    </rPh>
    <rPh sb="3" eb="4">
      <t>シツ</t>
    </rPh>
    <phoneticPr fontId="1"/>
  </si>
  <si>
    <t>前日練習</t>
    <rPh sb="0" eb="2">
      <t>ゼンジツ</t>
    </rPh>
    <rPh sb="2" eb="4">
      <t>レンシュウ</t>
    </rPh>
    <phoneticPr fontId="1"/>
  </si>
  <si>
    <t>1日目</t>
    <rPh sb="1" eb="2">
      <t>ニチ</t>
    </rPh>
    <rPh sb="2" eb="3">
      <t>メ</t>
    </rPh>
    <phoneticPr fontId="1"/>
  </si>
  <si>
    <t>2日目</t>
    <rPh sb="1" eb="2">
      <t>ニチ</t>
    </rPh>
    <rPh sb="2" eb="3">
      <t>メ</t>
    </rPh>
    <phoneticPr fontId="1"/>
  </si>
  <si>
    <t>標的代</t>
    <rPh sb="0" eb="2">
      <t>ヒョウテキ</t>
    </rPh>
    <rPh sb="2" eb="3">
      <t>ダイ</t>
    </rPh>
    <phoneticPr fontId="1"/>
  </si>
  <si>
    <t>人数</t>
    <rPh sb="0" eb="2">
      <t>ニンズウ</t>
    </rPh>
    <phoneticPr fontId="1"/>
  </si>
  <si>
    <t>金額</t>
    <rPh sb="0" eb="2">
      <t>キンガク</t>
    </rPh>
    <phoneticPr fontId="1"/>
  </si>
  <si>
    <t>計</t>
    <rPh sb="0" eb="1">
      <t>ケイ</t>
    </rPh>
    <phoneticPr fontId="1"/>
  </si>
  <si>
    <t>関東学連員援助</t>
    <rPh sb="0" eb="2">
      <t>カントウ</t>
    </rPh>
    <rPh sb="2" eb="3">
      <t>ガク</t>
    </rPh>
    <rPh sb="3" eb="4">
      <t>レン</t>
    </rPh>
    <rPh sb="4" eb="5">
      <t>イン</t>
    </rPh>
    <rPh sb="5" eb="7">
      <t>エンジョ</t>
    </rPh>
    <phoneticPr fontId="1"/>
  </si>
  <si>
    <t>航空券・宿のパック</t>
    <rPh sb="0" eb="2">
      <t>コウクウ</t>
    </rPh>
    <rPh sb="2" eb="3">
      <t>ケン</t>
    </rPh>
    <rPh sb="4" eb="5">
      <t>ヤド</t>
    </rPh>
    <phoneticPr fontId="1"/>
  </si>
  <si>
    <t>総計</t>
    <rPh sb="0" eb="2">
      <t>ソウケイ</t>
    </rPh>
    <phoneticPr fontId="1"/>
  </si>
  <si>
    <t>専任</t>
    <rPh sb="0" eb="2">
      <t>センニン</t>
    </rPh>
    <phoneticPr fontId="1"/>
  </si>
  <si>
    <t>兼任</t>
    <rPh sb="0" eb="2">
      <t>ケンニン</t>
    </rPh>
    <phoneticPr fontId="1"/>
  </si>
  <si>
    <t>学連専任は交通費全額、射手兼任は半額補助とし、</t>
    <rPh sb="0" eb="2">
      <t>ガクレン</t>
    </rPh>
    <rPh sb="2" eb="4">
      <t>センンイン</t>
    </rPh>
    <rPh sb="5" eb="8">
      <t>コウツウヒ</t>
    </rPh>
    <rPh sb="8" eb="10">
      <t>ゼンガク</t>
    </rPh>
    <rPh sb="11" eb="13">
      <t>シャシュ</t>
    </rPh>
    <rPh sb="13" eb="15">
      <t>ケンニン</t>
    </rPh>
    <rPh sb="16" eb="18">
      <t>ハンガク</t>
    </rPh>
    <rPh sb="18" eb="20">
      <t>ホジョ</t>
    </rPh>
    <phoneticPr fontId="1"/>
  </si>
  <si>
    <t>トロフィー、賞状</t>
    <rPh sb="6" eb="8">
      <t>ショウジョウ</t>
    </rPh>
    <phoneticPr fontId="1"/>
  </si>
  <si>
    <t>前年度繰越金</t>
    <rPh sb="0" eb="3">
      <t>ゼンネンド</t>
    </rPh>
    <rPh sb="3" eb="5">
      <t>クリコシ</t>
    </rPh>
    <rPh sb="5" eb="6">
      <t>キン</t>
    </rPh>
    <phoneticPr fontId="1"/>
  </si>
  <si>
    <t>支出</t>
    <rPh sb="0" eb="2">
      <t>シシュツ</t>
    </rPh>
    <phoneticPr fontId="1"/>
  </si>
  <si>
    <t>収入</t>
    <rPh sb="0" eb="2">
      <t>シュウニュウ</t>
    </rPh>
    <phoneticPr fontId="1"/>
  </si>
  <si>
    <t>午後・夜間</t>
    <rPh sb="0" eb="2">
      <t>ゴゴ</t>
    </rPh>
    <rPh sb="3" eb="5">
      <t>ヤカン</t>
    </rPh>
    <phoneticPr fontId="1"/>
  </si>
  <si>
    <t>午前・午後</t>
    <rPh sb="0" eb="2">
      <t>ゴゼン</t>
    </rPh>
    <rPh sb="3" eb="5">
      <t>ゴゴ</t>
    </rPh>
    <phoneticPr fontId="1"/>
  </si>
  <si>
    <t>午前・午後・夜間</t>
    <rPh sb="0" eb="2">
      <t>ゴゼン</t>
    </rPh>
    <rPh sb="3" eb="5">
      <t>ゴゴ</t>
    </rPh>
    <rPh sb="6" eb="8">
      <t>ヤカン</t>
    </rPh>
    <phoneticPr fontId="1"/>
  </si>
  <si>
    <t>9～19時</t>
    <rPh sb="4" eb="5">
      <t>ジ</t>
    </rPh>
    <phoneticPr fontId="1"/>
  </si>
  <si>
    <t>9～21時</t>
    <rPh sb="4" eb="5">
      <t>ジ</t>
    </rPh>
    <phoneticPr fontId="1"/>
  </si>
  <si>
    <t>専任5、兼任5の計10名とする</t>
    <rPh sb="0" eb="2">
      <t>センンイン</t>
    </rPh>
    <rPh sb="4" eb="6">
      <t>ケンニン</t>
    </rPh>
    <rPh sb="8" eb="9">
      <t>ケイ</t>
    </rPh>
    <rPh sb="11" eb="12">
      <t>メイ</t>
    </rPh>
    <phoneticPr fontId="1"/>
  </si>
  <si>
    <t>SB3G</t>
    <phoneticPr fontId="1"/>
  </si>
  <si>
    <t>購入枚数</t>
    <rPh sb="0" eb="2">
      <t>コウニュウ</t>
    </rPh>
    <rPh sb="2" eb="4">
      <t>マイスウ</t>
    </rPh>
    <phoneticPr fontId="1"/>
  </si>
  <si>
    <t>AR9</t>
    <phoneticPr fontId="1"/>
  </si>
  <si>
    <t>備考</t>
    <rPh sb="0" eb="2">
      <t>ビコウ</t>
    </rPh>
    <phoneticPr fontId="1"/>
  </si>
  <si>
    <t>弁当代</t>
    <rPh sb="0" eb="3">
      <t>ベントウダイ</t>
    </rPh>
    <phoneticPr fontId="1"/>
  </si>
  <si>
    <t>1日目</t>
    <rPh sb="1" eb="3">
      <t>ニチメ</t>
    </rPh>
    <phoneticPr fontId="1"/>
  </si>
  <si>
    <t>2日目</t>
    <rPh sb="1" eb="3">
      <t>ニチメ</t>
    </rPh>
    <phoneticPr fontId="1"/>
  </si>
  <si>
    <t>総支出</t>
    <rPh sb="0" eb="1">
      <t>ソウ</t>
    </rPh>
    <rPh sb="1" eb="3">
      <t>シシュツ</t>
    </rPh>
    <phoneticPr fontId="1"/>
  </si>
  <si>
    <t>総収入</t>
    <rPh sb="0" eb="1">
      <t>ソウ</t>
    </rPh>
    <rPh sb="1" eb="3">
      <t>シュウニュウ</t>
    </rPh>
    <phoneticPr fontId="1"/>
  </si>
  <si>
    <t>各種目最大限のエントリーとする</t>
    <rPh sb="0" eb="3">
      <t>カクシュモク</t>
    </rPh>
    <rPh sb="3" eb="6">
      <t>サイダイゲン</t>
    </rPh>
    <phoneticPr fontId="1"/>
  </si>
  <si>
    <t>収支差額</t>
    <rPh sb="0" eb="2">
      <t>シュウシ</t>
    </rPh>
    <rPh sb="2" eb="4">
      <t>サガク</t>
    </rPh>
    <phoneticPr fontId="1"/>
  </si>
  <si>
    <t>エントリー人数,予備を考慮した購入枚数</t>
    <rPh sb="5" eb="7">
      <t>ニンズウ</t>
    </rPh>
    <rPh sb="8" eb="10">
      <t>ヨビ</t>
    </rPh>
    <rPh sb="11" eb="13">
      <t>コウリョ</t>
    </rPh>
    <rPh sb="15" eb="19">
      <t>コウニュウマイスウ</t>
    </rPh>
    <phoneticPr fontId="1"/>
  </si>
  <si>
    <t>差額については関東支部と協議の上</t>
    <rPh sb="0" eb="2">
      <t>サガク</t>
    </rPh>
    <rPh sb="7" eb="11">
      <t>カントウシブ</t>
    </rPh>
    <rPh sb="12" eb="14">
      <t>キョウギ</t>
    </rPh>
    <rPh sb="15" eb="16">
      <t>ウエ</t>
    </rPh>
    <phoneticPr fontId="1"/>
  </si>
  <si>
    <t>繰越、または返還を決定する。</t>
    <rPh sb="0" eb="2">
      <t>クリコシ</t>
    </rPh>
    <rPh sb="6" eb="8">
      <t>ヘンカン</t>
    </rPh>
    <rPh sb="9" eb="11">
      <t>ケッテイ</t>
    </rPh>
    <phoneticPr fontId="1"/>
  </si>
  <si>
    <t>東日本学生ライフル射撃選手権大会予算案</t>
    <rPh sb="0" eb="5">
      <t>ヒガシニホンガクセイ</t>
    </rPh>
    <rPh sb="9" eb="11">
      <t>シャゲキ</t>
    </rPh>
    <rPh sb="11" eb="14">
      <t>センシュケン</t>
    </rPh>
    <rPh sb="14" eb="16">
      <t>タイカイ</t>
    </rPh>
    <rPh sb="16" eb="18">
      <t>ヨサン</t>
    </rPh>
    <rPh sb="18" eb="19">
      <t>アン</t>
    </rPh>
    <phoneticPr fontId="1"/>
  </si>
  <si>
    <t>平成24年度会計幹事</t>
    <rPh sb="0" eb="2">
      <t>ヘイセイ</t>
    </rPh>
    <rPh sb="4" eb="6">
      <t>ネンド</t>
    </rPh>
    <rPh sb="6" eb="10">
      <t>カイケイカンジ</t>
    </rPh>
    <phoneticPr fontId="1"/>
  </si>
  <si>
    <t>川俣　智美</t>
    <rPh sb="0" eb="2">
      <t>カワマタ</t>
    </rPh>
    <rPh sb="3" eb="5">
      <t>トモミ</t>
    </rPh>
    <phoneticPr fontId="1"/>
  </si>
  <si>
    <t>平成24年11月24日</t>
    <rPh sb="0" eb="2">
      <t>ヘイセイ</t>
    </rPh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</si>
</sst>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4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Alignment="1">
      <alignment horizontal="left" vertical="center"/>
    </xf>
    <xf numFmtId="176" fontId="0" fillId="0" borderId="0" xfId="0" applyNumberForma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abSelected="1" workbookViewId="0">
      <selection sqref="A1:K1"/>
    </sheetView>
  </sheetViews>
  <sheetFormatPr defaultRowHeight="13.5" x14ac:dyDescent="0.15"/>
  <cols>
    <col min="1" max="1" width="13" style="2" bestFit="1" customWidth="1"/>
    <col min="2" max="2" width="11.125" style="2" bestFit="1" customWidth="1"/>
    <col min="3" max="3" width="13.125" style="2" bestFit="1" customWidth="1"/>
    <col min="4" max="4" width="16.5" style="2" customWidth="1"/>
    <col min="5" max="5" width="9" style="2"/>
    <col min="6" max="6" width="17.375" style="2" bestFit="1" customWidth="1"/>
    <col min="7" max="7" width="9" style="2"/>
    <col min="8" max="8" width="10.625" style="2" customWidth="1"/>
    <col min="9" max="9" width="9" style="2"/>
    <col min="10" max="10" width="19.125" style="2" customWidth="1"/>
    <col min="11" max="16384" width="9" style="2"/>
  </cols>
  <sheetData>
    <row r="1" spans="1:14" x14ac:dyDescent="0.15">
      <c r="A1" s="11" t="s">
        <v>51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4" ht="15.95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K2" s="12" t="s">
        <v>54</v>
      </c>
    </row>
    <row r="3" spans="1:14" ht="15.95" customHeight="1" x14ac:dyDescent="0.15">
      <c r="A3" s="1"/>
      <c r="J3" s="2" t="s">
        <v>52</v>
      </c>
      <c r="K3" s="2" t="s">
        <v>53</v>
      </c>
    </row>
    <row r="4" spans="1:14" s="1" customFormat="1" ht="24.75" customHeight="1" thickBot="1" x14ac:dyDescent="0.2">
      <c r="A4" s="1" t="s">
        <v>30</v>
      </c>
      <c r="F4" s="1" t="s">
        <v>29</v>
      </c>
    </row>
    <row r="5" spans="1:14" ht="14.25" thickBot="1" x14ac:dyDescent="0.2">
      <c r="A5" s="7" t="s">
        <v>0</v>
      </c>
      <c r="B5" s="7" t="s">
        <v>1</v>
      </c>
      <c r="C5" s="7" t="s">
        <v>2</v>
      </c>
      <c r="D5" s="7" t="s">
        <v>9</v>
      </c>
      <c r="F5" s="3" t="s">
        <v>10</v>
      </c>
      <c r="G5" s="4" t="s">
        <v>11</v>
      </c>
      <c r="H5" s="5"/>
      <c r="I5" s="4" t="s">
        <v>12</v>
      </c>
      <c r="J5" s="5"/>
      <c r="K5" s="4" t="s">
        <v>13</v>
      </c>
      <c r="L5" s="6"/>
    </row>
    <row r="6" spans="1:14" ht="14.25" thickBot="1" x14ac:dyDescent="0.2">
      <c r="A6" s="7" t="s">
        <v>4</v>
      </c>
      <c r="B6" s="7">
        <v>5500</v>
      </c>
      <c r="C6" s="7">
        <v>40</v>
      </c>
      <c r="D6" s="7">
        <v>220000</v>
      </c>
      <c r="F6" s="7" t="s">
        <v>14</v>
      </c>
      <c r="G6" s="4">
        <v>15000</v>
      </c>
      <c r="H6" s="5" t="s">
        <v>31</v>
      </c>
      <c r="I6" s="4">
        <v>46800</v>
      </c>
      <c r="J6" s="5" t="s">
        <v>31</v>
      </c>
      <c r="K6" s="4">
        <v>10920</v>
      </c>
      <c r="L6" s="6" t="s">
        <v>35</v>
      </c>
      <c r="N6" s="1"/>
    </row>
    <row r="7" spans="1:14" ht="14.25" thickBot="1" x14ac:dyDescent="0.2">
      <c r="A7" s="7" t="s">
        <v>5</v>
      </c>
      <c r="B7" s="7">
        <v>5500</v>
      </c>
      <c r="C7" s="7">
        <v>40</v>
      </c>
      <c r="D7" s="7">
        <v>220000</v>
      </c>
      <c r="F7" s="7" t="s">
        <v>15</v>
      </c>
      <c r="G7" s="4">
        <v>13440</v>
      </c>
      <c r="H7" s="5" t="s">
        <v>32</v>
      </c>
      <c r="I7" s="4">
        <f>26760+33360</f>
        <v>60120</v>
      </c>
      <c r="J7" s="5" t="s">
        <v>33</v>
      </c>
      <c r="K7" s="4">
        <v>9100</v>
      </c>
      <c r="L7" s="6" t="s">
        <v>34</v>
      </c>
      <c r="N7" s="8"/>
    </row>
    <row r="8" spans="1:14" ht="14.25" thickBot="1" x14ac:dyDescent="0.2">
      <c r="A8" s="7" t="s">
        <v>6</v>
      </c>
      <c r="B8" s="7">
        <v>4500</v>
      </c>
      <c r="C8" s="7">
        <v>40</v>
      </c>
      <c r="D8" s="7">
        <v>180000</v>
      </c>
      <c r="F8" s="7" t="s">
        <v>16</v>
      </c>
      <c r="G8" s="4">
        <v>13440</v>
      </c>
      <c r="H8" s="5" t="s">
        <v>32</v>
      </c>
      <c r="I8" s="4">
        <v>33360</v>
      </c>
      <c r="J8" s="5" t="s">
        <v>32</v>
      </c>
      <c r="K8" s="4">
        <v>9100</v>
      </c>
      <c r="L8" s="6" t="s">
        <v>34</v>
      </c>
      <c r="N8" s="8"/>
    </row>
    <row r="9" spans="1:14" ht="14.25" thickBot="1" x14ac:dyDescent="0.2">
      <c r="A9" s="7" t="s">
        <v>7</v>
      </c>
      <c r="B9" s="7">
        <v>2500</v>
      </c>
      <c r="C9" s="7">
        <v>40</v>
      </c>
      <c r="D9" s="7">
        <v>100000</v>
      </c>
      <c r="J9" s="1" t="s">
        <v>9</v>
      </c>
      <c r="K9" s="1">
        <f>SUM(G6:G8,I6:I8,K6:K8)</f>
        <v>211280</v>
      </c>
    </row>
    <row r="10" spans="1:14" ht="14.25" thickBot="1" x14ac:dyDescent="0.2">
      <c r="A10" s="7" t="s">
        <v>8</v>
      </c>
      <c r="B10" s="7">
        <v>2500</v>
      </c>
      <c r="C10" s="7">
        <v>40</v>
      </c>
      <c r="D10" s="7">
        <v>100000</v>
      </c>
    </row>
    <row r="11" spans="1:14" ht="14.25" thickBot="1" x14ac:dyDescent="0.2">
      <c r="C11" s="1" t="s">
        <v>9</v>
      </c>
      <c r="D11" s="1">
        <f>SUM(D6:D10)</f>
        <v>820000</v>
      </c>
      <c r="F11" s="7" t="s">
        <v>17</v>
      </c>
      <c r="G11" s="7" t="s">
        <v>38</v>
      </c>
      <c r="H11" s="7" t="s">
        <v>19</v>
      </c>
      <c r="I11" s="9" t="s">
        <v>40</v>
      </c>
    </row>
    <row r="12" spans="1:14" ht="14.25" thickBot="1" x14ac:dyDescent="0.2">
      <c r="B12" s="1" t="s">
        <v>40</v>
      </c>
      <c r="C12" s="8" t="s">
        <v>46</v>
      </c>
      <c r="F12" s="7" t="s">
        <v>39</v>
      </c>
      <c r="G12" s="7">
        <v>6000</v>
      </c>
      <c r="H12" s="7">
        <v>21000</v>
      </c>
      <c r="I12" s="2" t="s">
        <v>48</v>
      </c>
    </row>
    <row r="13" spans="1:14" ht="14.25" thickBot="1" x14ac:dyDescent="0.2">
      <c r="F13" s="7" t="s">
        <v>37</v>
      </c>
      <c r="G13" s="7">
        <v>5500</v>
      </c>
      <c r="H13" s="7">
        <f>5500*40</f>
        <v>220000</v>
      </c>
    </row>
    <row r="14" spans="1:14" x14ac:dyDescent="0.15">
      <c r="A14" s="1" t="s">
        <v>28</v>
      </c>
      <c r="B14" s="1">
        <v>180000</v>
      </c>
      <c r="G14" s="1" t="s">
        <v>20</v>
      </c>
      <c r="H14" s="1">
        <f>H12+H13</f>
        <v>241000</v>
      </c>
    </row>
    <row r="15" spans="1:14" ht="14.25" thickBot="1" x14ac:dyDescent="0.2"/>
    <row r="16" spans="1:14" ht="14.25" thickBot="1" x14ac:dyDescent="0.2">
      <c r="B16" s="7" t="s">
        <v>45</v>
      </c>
      <c r="C16" s="7">
        <v>1000000</v>
      </c>
      <c r="F16" s="1" t="s">
        <v>21</v>
      </c>
    </row>
    <row r="17" spans="2:10" ht="14.25" thickBot="1" x14ac:dyDescent="0.2">
      <c r="B17" s="7" t="s">
        <v>44</v>
      </c>
      <c r="C17" s="7">
        <f>SUM(K9,H14,I20,H24,G26)</f>
        <v>781580</v>
      </c>
      <c r="F17" s="7" t="s">
        <v>22</v>
      </c>
      <c r="G17" s="7" t="s">
        <v>18</v>
      </c>
      <c r="H17" s="7" t="s">
        <v>19</v>
      </c>
      <c r="I17" s="7" t="s">
        <v>23</v>
      </c>
      <c r="J17" s="1" t="s">
        <v>3</v>
      </c>
    </row>
    <row r="18" spans="2:10" ht="14.25" thickBot="1" x14ac:dyDescent="0.2">
      <c r="B18" s="7" t="s">
        <v>47</v>
      </c>
      <c r="C18" s="7">
        <f>C16-C17</f>
        <v>218420</v>
      </c>
      <c r="F18" s="7" t="s">
        <v>24</v>
      </c>
      <c r="G18" s="7">
        <v>5</v>
      </c>
      <c r="H18" s="7">
        <v>35000</v>
      </c>
      <c r="I18" s="7">
        <v>175000</v>
      </c>
      <c r="J18" s="8" t="s">
        <v>26</v>
      </c>
    </row>
    <row r="19" spans="2:10" ht="14.25" thickBot="1" x14ac:dyDescent="0.2">
      <c r="F19" s="7" t="s">
        <v>25</v>
      </c>
      <c r="G19" s="7">
        <v>5</v>
      </c>
      <c r="H19" s="7">
        <v>17500</v>
      </c>
      <c r="I19" s="7">
        <v>87500</v>
      </c>
      <c r="J19" s="8" t="s">
        <v>36</v>
      </c>
    </row>
    <row r="20" spans="2:10" x14ac:dyDescent="0.15">
      <c r="B20" s="2" t="s">
        <v>49</v>
      </c>
      <c r="H20" s="1" t="s">
        <v>9</v>
      </c>
      <c r="I20" s="1">
        <v>262500</v>
      </c>
    </row>
    <row r="21" spans="2:10" x14ac:dyDescent="0.15">
      <c r="B21" s="2" t="s">
        <v>50</v>
      </c>
    </row>
    <row r="22" spans="2:10" ht="14.25" thickBot="1" x14ac:dyDescent="0.2">
      <c r="F22" s="1" t="s">
        <v>41</v>
      </c>
    </row>
    <row r="23" spans="2:10" ht="14.25" thickBot="1" x14ac:dyDescent="0.2">
      <c r="F23" s="7" t="s">
        <v>42</v>
      </c>
      <c r="G23" s="7" t="s">
        <v>43</v>
      </c>
      <c r="H23" s="7" t="s">
        <v>9</v>
      </c>
    </row>
    <row r="24" spans="2:10" ht="14.25" thickBot="1" x14ac:dyDescent="0.2">
      <c r="F24" s="7">
        <v>8400</v>
      </c>
      <c r="G24" s="7">
        <v>8400</v>
      </c>
      <c r="H24" s="7">
        <v>16800</v>
      </c>
    </row>
    <row r="26" spans="2:10" x14ac:dyDescent="0.15">
      <c r="F26" s="1" t="s">
        <v>27</v>
      </c>
      <c r="G26" s="1">
        <v>50000</v>
      </c>
    </row>
  </sheetData>
  <mergeCells count="1">
    <mergeCell ref="A1:K1"/>
  </mergeCells>
  <phoneticPr fontId="1"/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tomoyasasaki</dc:creator>
  <cp:lastModifiedBy>tomoyasasaki</cp:lastModifiedBy>
  <cp:lastPrinted>2012-10-31T08:09:49Z</cp:lastPrinted>
  <dcterms:created xsi:type="dcterms:W3CDTF">2012-10-27T14:24:36Z</dcterms:created>
  <dcterms:modified xsi:type="dcterms:W3CDTF">2012-11-22T23:46:09Z</dcterms:modified>
</cp:coreProperties>
</file>