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65" tabRatio="793" activeTab="0"/>
  </bookViews>
  <sheets>
    <sheet name="１０ｍ３×２０" sheetId="1" r:id="rId1"/>
    <sheet name="１０ｍＰ６０" sheetId="2" r:id="rId2"/>
    <sheet name="１０ｍ３×２０ファイナル" sheetId="3" r:id="rId3"/>
    <sheet name="５０ｍＰ６０ " sheetId="4" r:id="rId4"/>
    <sheet name="５０ｍ３×２０" sheetId="5" r:id="rId5"/>
    <sheet name="５０ｍ３×４０" sheetId="6" r:id="rId6"/>
    <sheet name="１０ｍ３×２０団体" sheetId="7" r:id="rId7"/>
    <sheet name="１０ｍＰ６０団体" sheetId="8" r:id="rId8"/>
    <sheet name="５０ｍ団体" sheetId="9" r:id="rId9"/>
    <sheet name="５０ｍ団体 (2)" sheetId="10" r:id="rId10"/>
  </sheets>
  <definedNames>
    <definedName name="_Order1" hidden="1">255</definedName>
    <definedName name="_Order2" hidden="1">255</definedName>
    <definedName name="_xlnm.Print_Area" localSheetId="0">'１０ｍ３×２０'!$C$66:$N$87</definedName>
    <definedName name="_xlnm.Print_Area" localSheetId="2">'１０ｍ３×２０ファイナル'!$A$3:$R$23</definedName>
    <definedName name="_xlnm.Print_Area" localSheetId="6">'１０ｍ３×２０団体'!$A$1:$M$25</definedName>
    <definedName name="_xlnm.Print_Area" localSheetId="1">'１０ｍＰ６０'!$A$6:$M$13</definedName>
    <definedName name="_xlnm.Print_Area" localSheetId="4">'５０ｍ３×２０'!$C$5:$N$13</definedName>
    <definedName name="_xlnm.Print_Area" localSheetId="5">'５０ｍ３×４０'!$C$5:$T$23</definedName>
    <definedName name="_xlnm.Print_Area" localSheetId="3">'５０ｍＰ６０ '!$C$5:$N$14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<sst xmlns="http://schemas.openxmlformats.org/spreadsheetml/2006/main" count="752" uniqueCount="271">
  <si>
    <t>S5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</si>
  <si>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</si>
  <si>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</si>
  <si>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</si>
  <si>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</si>
  <si>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</si>
  <si>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</si>
  <si>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</si>
  <si>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</si>
  <si>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</si>
  <si>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Ｓ６</t>
  </si>
  <si>
    <t>得　点</t>
  </si>
  <si>
    <t>合　計</t>
  </si>
  <si>
    <t>順位</t>
  </si>
  <si>
    <t>　</t>
  </si>
  <si>
    <t>[補欠]</t>
  </si>
  <si>
    <t>S3</t>
  </si>
  <si>
    <t>S4</t>
  </si>
  <si>
    <t>S6</t>
  </si>
  <si>
    <t>S7</t>
  </si>
  <si>
    <t>S8</t>
  </si>
  <si>
    <t>S9</t>
  </si>
  <si>
    <t>S10</t>
  </si>
  <si>
    <t>Ｐ２</t>
  </si>
  <si>
    <t>Ｐ３</t>
  </si>
  <si>
    <t>Ｐ４</t>
  </si>
  <si>
    <t>Ｐ５</t>
  </si>
  <si>
    <t>Ｐ６</t>
  </si>
  <si>
    <t>順位</t>
  </si>
  <si>
    <t>射群</t>
  </si>
  <si>
    <t>射座</t>
  </si>
  <si>
    <t>氏名</t>
  </si>
  <si>
    <t>所属</t>
  </si>
  <si>
    <t>合計</t>
  </si>
  <si>
    <t>備考</t>
  </si>
  <si>
    <t>第３１回中部学生ライフル射撃三姿勢大会</t>
  </si>
  <si>
    <t>日時：１０月４日～１０月６日</t>
  </si>
  <si>
    <t>第２０回中部学生ライフル射撃伏射大会</t>
  </si>
  <si>
    <t>１０ｍ３×２０  Final</t>
  </si>
  <si>
    <t>愛知学院大学</t>
  </si>
  <si>
    <t>愛知大学</t>
  </si>
  <si>
    <t>金沢大学</t>
  </si>
  <si>
    <t>名古屋工業大学</t>
  </si>
  <si>
    <t>名古屋大学</t>
  </si>
  <si>
    <t>Ｐ合計</t>
  </si>
  <si>
    <t>Ｓ合計</t>
  </si>
  <si>
    <t>Ｋ合計</t>
  </si>
  <si>
    <t>５０mライフル３×２０</t>
  </si>
  <si>
    <t>５０mライフル３×４０</t>
  </si>
  <si>
    <t>日時：１０月５日</t>
  </si>
  <si>
    <t>日時：１０月６日</t>
  </si>
  <si>
    <t>５０mライフルＰ６０</t>
  </si>
  <si>
    <t>５０ｍ３×２０</t>
  </si>
  <si>
    <t>５０ｍＰ６０</t>
  </si>
  <si>
    <t>１０ｍライフル３×２０</t>
  </si>
  <si>
    <t>１０ｍライフルＰ６０</t>
  </si>
  <si>
    <t>児玉　奈緒子</t>
  </si>
  <si>
    <t>名古屋大学</t>
  </si>
  <si>
    <t>松ヶ野　修功</t>
  </si>
  <si>
    <t>脇　伸幸</t>
  </si>
  <si>
    <t>牧　博音</t>
  </si>
  <si>
    <t>本多　正樹</t>
  </si>
  <si>
    <t>坪田　将典</t>
  </si>
  <si>
    <t>宮口　哲</t>
  </si>
  <si>
    <t>椎尾　奈苗</t>
  </si>
  <si>
    <t>服部　俊秀</t>
  </si>
  <si>
    <t>松浦　正幸</t>
  </si>
  <si>
    <t>中村　知樹</t>
  </si>
  <si>
    <t>酒井　健一</t>
  </si>
  <si>
    <t>澤　雄生</t>
  </si>
  <si>
    <t>小南　光</t>
  </si>
  <si>
    <t>村井　裕一</t>
  </si>
  <si>
    <t>坪井　久幸</t>
  </si>
  <si>
    <t>河合　雅典</t>
  </si>
  <si>
    <t>永利　修平</t>
  </si>
  <si>
    <t>二宗　隆</t>
  </si>
  <si>
    <t>真貝　寛之</t>
  </si>
  <si>
    <t>尾崎　悟</t>
  </si>
  <si>
    <t>鈴木　陽子</t>
  </si>
  <si>
    <t>後藤　玲子</t>
  </si>
  <si>
    <t>福岡　さやか</t>
  </si>
  <si>
    <t>桑野　智</t>
  </si>
  <si>
    <t>熊谷　勝</t>
  </si>
  <si>
    <t>市川　貴浩</t>
  </si>
  <si>
    <t>今泉　正恭</t>
  </si>
  <si>
    <t>西森　寛敏</t>
  </si>
  <si>
    <t>今井　陽二郎</t>
  </si>
  <si>
    <t>加藤　典子</t>
  </si>
  <si>
    <t>石垣　真也</t>
  </si>
  <si>
    <t>林　功之助</t>
  </si>
  <si>
    <t>横山　幸司</t>
  </si>
  <si>
    <t>名古屋工業大学</t>
  </si>
  <si>
    <t>鈴木　崇弘</t>
  </si>
  <si>
    <t>落合　昭紀</t>
  </si>
  <si>
    <t>山崎　達也</t>
  </si>
  <si>
    <t>北角　直也</t>
  </si>
  <si>
    <t>大槻　優人</t>
  </si>
  <si>
    <t>杉原　丈嗣</t>
  </si>
  <si>
    <t>伊藤　正都</t>
  </si>
  <si>
    <t>大西　直人</t>
  </si>
  <si>
    <t>祖父江　峻行</t>
  </si>
  <si>
    <t>高橋　篤史</t>
  </si>
  <si>
    <t>栗城　くみ湖</t>
  </si>
  <si>
    <t>西川　祐司</t>
  </si>
  <si>
    <t>金沢大学</t>
  </si>
  <si>
    <t>中島　勉</t>
  </si>
  <si>
    <t>福田　翔</t>
  </si>
  <si>
    <t>田畠　大輔</t>
  </si>
  <si>
    <t>佐藤　隆英</t>
  </si>
  <si>
    <t>安川　知孝</t>
  </si>
  <si>
    <t>牛田　卓宏</t>
  </si>
  <si>
    <t>伊田　明弘</t>
  </si>
  <si>
    <t>毛塚　和哉</t>
  </si>
  <si>
    <t>槻橋　凡子</t>
  </si>
  <si>
    <t>金子　みゆき</t>
  </si>
  <si>
    <t>愛知大学</t>
  </si>
  <si>
    <t>阿部　紀男</t>
  </si>
  <si>
    <t>杉浦　宏治</t>
  </si>
  <si>
    <t>梶野　隆行</t>
  </si>
  <si>
    <t>吉川　高幸</t>
  </si>
  <si>
    <t>大見　典子</t>
  </si>
  <si>
    <t>伊藤　奈未</t>
  </si>
  <si>
    <t>久保　大輔</t>
  </si>
  <si>
    <t>小杉　潤</t>
  </si>
  <si>
    <t>田口　美香</t>
  </si>
  <si>
    <t>村松　由顕</t>
  </si>
  <si>
    <t>中西　壱子</t>
  </si>
  <si>
    <t>星野　智子</t>
  </si>
  <si>
    <t>加藤　宏祐</t>
  </si>
  <si>
    <t>石田　達哉</t>
  </si>
  <si>
    <t>金山　貴宣</t>
  </si>
  <si>
    <t>愛知工業大学</t>
  </si>
  <si>
    <t>大橋　牧子</t>
  </si>
  <si>
    <t>水谷　公亮</t>
  </si>
  <si>
    <t>上原　査代子</t>
  </si>
  <si>
    <t>伊藤　篤</t>
  </si>
  <si>
    <t>丹下　義大</t>
  </si>
  <si>
    <t>加藤　健司</t>
  </si>
  <si>
    <t>吉原　万美子</t>
  </si>
  <si>
    <t>穂積　宏治</t>
  </si>
  <si>
    <t>早川　綾乃</t>
  </si>
  <si>
    <t>上田　真裕</t>
  </si>
  <si>
    <t>愛知学院大学</t>
  </si>
  <si>
    <t>森久　季保</t>
  </si>
  <si>
    <t>堀部　朋子</t>
  </si>
  <si>
    <t>小鹿　加恵</t>
  </si>
  <si>
    <t>川崎　清司</t>
  </si>
  <si>
    <t>西尾　正信</t>
  </si>
  <si>
    <t>伊藤　彰将</t>
  </si>
  <si>
    <t>前田　一匡</t>
  </si>
  <si>
    <t>森　広幸</t>
  </si>
  <si>
    <t>熊田　義隆</t>
  </si>
  <si>
    <t>永田　久恵</t>
  </si>
  <si>
    <t>松下　明</t>
  </si>
  <si>
    <t>浅井　桂</t>
  </si>
  <si>
    <t>寺本　祥子</t>
  </si>
  <si>
    <t>濱嶋　伸行</t>
  </si>
  <si>
    <t>加藤　裕</t>
  </si>
  <si>
    <t>高木　浩行</t>
  </si>
  <si>
    <t>設楽　涼子</t>
  </si>
  <si>
    <t>堀田　昌樹</t>
  </si>
  <si>
    <t>久保田　敦司</t>
  </si>
  <si>
    <t>柏崎　真人</t>
  </si>
  <si>
    <t>坂森　弘宗</t>
  </si>
  <si>
    <t>祖父江　隆</t>
  </si>
  <si>
    <t>杉原　丈嗣</t>
  </si>
  <si>
    <t>片岡　弘安</t>
  </si>
  <si>
    <t>春澤　翔</t>
  </si>
  <si>
    <t>藤井　一貴</t>
  </si>
  <si>
    <t>斉藤　弘貴</t>
  </si>
  <si>
    <t>β</t>
  </si>
  <si>
    <t>牧　征樹</t>
  </si>
  <si>
    <t>α</t>
  </si>
  <si>
    <t>γ</t>
  </si>
  <si>
    <t>杉浦　宏治</t>
  </si>
  <si>
    <t>落合　昭紀</t>
  </si>
  <si>
    <t>山崎　達哉</t>
  </si>
  <si>
    <t>牧　博音</t>
  </si>
  <si>
    <t>Ｃ</t>
  </si>
  <si>
    <t>Ｄ</t>
  </si>
  <si>
    <t>星野　智子</t>
  </si>
  <si>
    <t>入江　尚宏</t>
  </si>
  <si>
    <t>P1</t>
  </si>
  <si>
    <t>P2</t>
  </si>
  <si>
    <t>S1</t>
  </si>
  <si>
    <t>S2</t>
  </si>
  <si>
    <t>K1</t>
  </si>
  <si>
    <t>K2</t>
  </si>
  <si>
    <t>P3</t>
  </si>
  <si>
    <t>P4</t>
  </si>
  <si>
    <t>P5</t>
  </si>
  <si>
    <t>P6</t>
  </si>
  <si>
    <t>５０ｍ３×４０</t>
  </si>
  <si>
    <t>S3</t>
  </si>
  <si>
    <t>S4</t>
  </si>
  <si>
    <t>K3</t>
  </si>
  <si>
    <t>K4</t>
  </si>
  <si>
    <t>青木　正憲</t>
  </si>
  <si>
    <t>オープン参加</t>
  </si>
  <si>
    <t>棄権</t>
  </si>
  <si>
    <t>失格　罰則により６シリーズから４点減点</t>
  </si>
  <si>
    <t>圏的間誤射マイナス２点</t>
  </si>
  <si>
    <t>Ｃ</t>
  </si>
  <si>
    <t>Ｄ</t>
  </si>
  <si>
    <t>入江　尚宏</t>
  </si>
  <si>
    <t>Ｂ</t>
  </si>
  <si>
    <t>0（棄権）</t>
  </si>
  <si>
    <t>0（失格）</t>
  </si>
  <si>
    <t>β</t>
  </si>
  <si>
    <t>β</t>
  </si>
  <si>
    <t>α</t>
  </si>
  <si>
    <t>α</t>
  </si>
  <si>
    <t>α</t>
  </si>
  <si>
    <t>P1</t>
  </si>
  <si>
    <t>P2</t>
  </si>
  <si>
    <t>S1</t>
  </si>
  <si>
    <t>S2</t>
  </si>
  <si>
    <t>K1</t>
  </si>
  <si>
    <t>K2</t>
  </si>
  <si>
    <t>P3</t>
  </si>
  <si>
    <t>P4</t>
  </si>
  <si>
    <t>P5</t>
  </si>
  <si>
    <t>P6</t>
  </si>
  <si>
    <t>A</t>
  </si>
  <si>
    <t>A</t>
  </si>
  <si>
    <t>A</t>
  </si>
  <si>
    <t>B</t>
  </si>
  <si>
    <t>B</t>
  </si>
  <si>
    <t>C</t>
  </si>
  <si>
    <t>C</t>
  </si>
  <si>
    <t>C</t>
  </si>
  <si>
    <t>C</t>
  </si>
  <si>
    <t>C</t>
  </si>
  <si>
    <t>D</t>
  </si>
  <si>
    <t>D</t>
  </si>
  <si>
    <t>D</t>
  </si>
  <si>
    <t>D</t>
  </si>
  <si>
    <t>射座</t>
  </si>
  <si>
    <t>氏名</t>
  </si>
  <si>
    <t>所属</t>
  </si>
  <si>
    <t>本戦得点</t>
  </si>
  <si>
    <t>S1</t>
  </si>
  <si>
    <t>S２</t>
  </si>
  <si>
    <t>競射</t>
  </si>
  <si>
    <t>総得点</t>
  </si>
  <si>
    <t>小計</t>
  </si>
  <si>
    <t>ﾌｧｲﾅﾙ得点</t>
  </si>
  <si>
    <t>Ｐ１</t>
  </si>
  <si>
    <t>α</t>
  </si>
  <si>
    <t>α</t>
  </si>
  <si>
    <t>Ｐ２</t>
  </si>
  <si>
    <t>S１</t>
  </si>
  <si>
    <t>S２</t>
  </si>
  <si>
    <t>Ｋ１</t>
  </si>
  <si>
    <t>Ｋ２</t>
  </si>
  <si>
    <t>β</t>
  </si>
  <si>
    <t>β</t>
  </si>
  <si>
    <t>β</t>
  </si>
  <si>
    <t>Ｐ３</t>
  </si>
  <si>
    <t>Ｐ４</t>
  </si>
  <si>
    <t>Ｓ１</t>
  </si>
  <si>
    <t>Ｓ２</t>
  </si>
  <si>
    <t>Ｓ３</t>
  </si>
  <si>
    <t>Ｓ４</t>
  </si>
  <si>
    <t>Ｋ３</t>
  </si>
  <si>
    <t>Ｋ４</t>
  </si>
  <si>
    <t>γ</t>
  </si>
  <si>
    <t>γ</t>
  </si>
  <si>
    <t>γ</t>
  </si>
  <si>
    <t>合計</t>
  </si>
  <si>
    <t>得点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</si>
</sst>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#,##0.0;\-#,##0.0"/>
    <numFmt numFmtId="186" formatCode="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7"/>
      <name val="ＭＳ 明朝"/>
      <family val="1"/>
    </font>
    <font>
      <b/>
      <sz val="12"/>
      <name val=""/>
      <family val="1"/>
    </font>
    <font>
      <sz val="6"/>
      <name val="ＭＳ Ｐ明朝"/>
      <family val="1"/>
    </font>
    <font>
      <sz val="24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</cellStyleXfs>
  <cellXfs count="15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6" fillId="5" borderId="2" xfId="0" applyFont="1" applyFill="1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7" borderId="2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5" borderId="2" xfId="0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Fill="1" applyBorder="1" applyAlignment="1" applyProtection="1">
      <alignment horizontal="center"/>
      <protection/>
    </xf>
    <xf numFmtId="1" fontId="18" fillId="0" borderId="1" xfId="0" applyNumberFormat="1" applyFont="1" applyFill="1" applyBorder="1" applyAlignment="1" applyProtection="1">
      <alignment horizontal="center"/>
      <protection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 applyProtection="1" quotePrefix="1">
      <alignment horizontal="center"/>
      <protection/>
    </xf>
    <xf numFmtId="0" fontId="18" fillId="9" borderId="5" xfId="0" applyFont="1" applyFill="1" applyBorder="1" applyAlignment="1" applyProtection="1">
      <alignment horizontal="center"/>
      <protection/>
    </xf>
    <xf numFmtId="0" fontId="18" fillId="0" borderId="5" xfId="0" applyFont="1" applyFill="1" applyBorder="1" applyAlignment="1" applyProtection="1">
      <alignment horizontal="center"/>
      <protection/>
    </xf>
    <xf numFmtId="0" fontId="18" fillId="10" borderId="2" xfId="0" applyFont="1" applyFill="1" applyBorder="1" applyAlignment="1" applyProtection="1">
      <alignment horizontal="center"/>
      <protection/>
    </xf>
    <xf numFmtId="0" fontId="18" fillId="0" borderId="2" xfId="0" applyFont="1" applyFill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1" fontId="18" fillId="2" borderId="1" xfId="0" applyNumberFormat="1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8" fillId="11" borderId="2" xfId="0" applyFont="1" applyFill="1" applyBorder="1" applyAlignment="1" applyProtection="1">
      <alignment horizontal="center"/>
      <protection/>
    </xf>
    <xf numFmtId="0" fontId="18" fillId="2" borderId="1" xfId="0" applyFont="1" applyFill="1" applyBorder="1" applyAlignment="1" applyProtection="1" quotePrefix="1">
      <alignment horizontal="center"/>
      <protection/>
    </xf>
    <xf numFmtId="0" fontId="18" fillId="12" borderId="2" xfId="0" applyFont="1" applyFill="1" applyBorder="1" applyAlignment="1" applyProtection="1">
      <alignment horizontal="center"/>
      <protection/>
    </xf>
    <xf numFmtId="0" fontId="18" fillId="13" borderId="2" xfId="0" applyFont="1" applyFill="1" applyBorder="1" applyAlignment="1" applyProtection="1">
      <alignment horizontal="center"/>
      <protection/>
    </xf>
    <xf numFmtId="0" fontId="18" fillId="14" borderId="2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8" fillId="7" borderId="10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12" borderId="11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center"/>
      <protection/>
    </xf>
    <xf numFmtId="0" fontId="18" fillId="7" borderId="5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center"/>
      <protection/>
    </xf>
    <xf numFmtId="0" fontId="18" fillId="7" borderId="3" xfId="0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1" fontId="18" fillId="0" borderId="12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18" fillId="0" borderId="13" xfId="0" applyNumberFormat="1" applyFont="1" applyFill="1" applyBorder="1" applyAlignment="1" applyProtection="1">
      <alignment horizontal="center"/>
      <protection/>
    </xf>
    <xf numFmtId="0" fontId="2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84" fontId="10" fillId="0" borderId="20" xfId="0" applyNumberFormat="1" applyFont="1" applyFill="1" applyBorder="1" applyAlignment="1">
      <alignment horizontal="center" vertical="center"/>
    </xf>
    <xf numFmtId="184" fontId="10" fillId="0" borderId="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84" fontId="10" fillId="0" borderId="22" xfId="0" applyNumberFormat="1" applyFont="1" applyFill="1" applyBorder="1" applyAlignment="1">
      <alignment horizontal="center" vertical="center"/>
    </xf>
    <xf numFmtId="184" fontId="10" fillId="0" borderId="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1" fillId="0" borderId="9" xfId="21" applyFont="1" applyFill="1" applyBorder="1" applyAlignment="1" applyProtection="1">
      <alignment horizontal="center" vertical="center"/>
      <protection/>
    </xf>
    <xf numFmtId="184" fontId="10" fillId="0" borderId="24" xfId="0" applyNumberFormat="1" applyFont="1" applyFill="1" applyBorder="1" applyAlignment="1">
      <alignment horizontal="center" vertical="center"/>
    </xf>
    <xf numFmtId="184" fontId="10" fillId="0" borderId="25" xfId="0" applyNumberFormat="1" applyFont="1" applyFill="1" applyBorder="1" applyAlignment="1">
      <alignment horizontal="center" vertical="center"/>
    </xf>
    <xf numFmtId="184" fontId="22" fillId="0" borderId="26" xfId="0" applyNumberFormat="1" applyFont="1" applyFill="1" applyBorder="1" applyAlignment="1">
      <alignment horizontal="center" vertical="center"/>
    </xf>
    <xf numFmtId="184" fontId="22" fillId="0" borderId="27" xfId="0" applyNumberFormat="1" applyFont="1" applyFill="1" applyBorder="1" applyAlignment="1">
      <alignment horizontal="center" vertical="center"/>
    </xf>
    <xf numFmtId="184" fontId="22" fillId="0" borderId="28" xfId="0" applyNumberFormat="1" applyFont="1" applyFill="1" applyBorder="1" applyAlignment="1">
      <alignment horizontal="center" vertical="center"/>
    </xf>
    <xf numFmtId="184" fontId="22" fillId="0" borderId="29" xfId="0" applyNumberFormat="1" applyFont="1" applyFill="1" applyBorder="1" applyAlignment="1">
      <alignment horizontal="center" vertical="center"/>
    </xf>
    <xf numFmtId="184" fontId="22" fillId="0" borderId="7" xfId="0" applyNumberFormat="1" applyFont="1" applyFill="1" applyBorder="1" applyAlignment="1">
      <alignment horizontal="center" vertical="center"/>
    </xf>
    <xf numFmtId="184" fontId="23" fillId="0" borderId="17" xfId="0" applyNumberFormat="1" applyFont="1" applyFill="1" applyBorder="1" applyAlignment="1">
      <alignment horizontal="center" vertical="center"/>
    </xf>
    <xf numFmtId="184" fontId="23" fillId="0" borderId="8" xfId="0" applyNumberFormat="1" applyFont="1" applyFill="1" applyBorder="1" applyAlignment="1">
      <alignment horizontal="center" vertical="center"/>
    </xf>
    <xf numFmtId="184" fontId="23" fillId="0" borderId="18" xfId="0" applyNumberFormat="1" applyFont="1" applyFill="1" applyBorder="1" applyAlignment="1">
      <alignment horizontal="center" vertical="center"/>
    </xf>
    <xf numFmtId="184" fontId="23" fillId="0" borderId="19" xfId="0" applyNumberFormat="1" applyFont="1" applyFill="1" applyBorder="1" applyAlignment="1">
      <alignment horizontal="center" vertical="center"/>
    </xf>
    <xf numFmtId="184" fontId="22" fillId="0" borderId="14" xfId="0" applyNumberFormat="1" applyFont="1" applyFill="1" applyBorder="1" applyAlignment="1">
      <alignment horizontal="center" vertical="center"/>
    </xf>
    <xf numFmtId="184" fontId="22" fillId="0" borderId="15" xfId="0" applyNumberFormat="1" applyFont="1" applyFill="1" applyBorder="1" applyAlignment="1">
      <alignment horizontal="center" vertical="center"/>
    </xf>
    <xf numFmtId="184" fontId="22" fillId="0" borderId="16" xfId="0" applyNumberFormat="1" applyFont="1" applyFill="1" applyBorder="1" applyAlignment="1">
      <alignment horizontal="center" vertical="center"/>
    </xf>
    <xf numFmtId="184" fontId="12" fillId="0" borderId="17" xfId="0" applyNumberFormat="1" applyFont="1" applyFill="1" applyBorder="1" applyAlignment="1">
      <alignment horizontal="center" vertical="center"/>
    </xf>
    <xf numFmtId="184" fontId="12" fillId="0" borderId="8" xfId="0" applyNumberFormat="1" applyFont="1" applyFill="1" applyBorder="1" applyAlignment="1">
      <alignment horizontal="center" vertical="center"/>
    </xf>
    <xf numFmtId="184" fontId="12" fillId="0" borderId="18" xfId="0" applyNumberFormat="1" applyFont="1" applyFill="1" applyBorder="1" applyAlignment="1">
      <alignment horizontal="center" vertical="center"/>
    </xf>
    <xf numFmtId="184" fontId="12" fillId="0" borderId="19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4" fillId="0" borderId="24" xfId="21" applyFont="1" applyFill="1" applyBorder="1" applyAlignment="1" applyProtection="1">
      <alignment horizontal="center" vertical="center"/>
      <protection/>
    </xf>
    <xf numFmtId="0" fontId="24" fillId="0" borderId="25" xfId="21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1" fontId="24" fillId="0" borderId="24" xfId="21" applyNumberFormat="1" applyFont="1" applyFill="1" applyBorder="1" applyAlignment="1" applyProtection="1">
      <alignment horizontal="center" vertical="center"/>
      <protection/>
    </xf>
    <xf numFmtId="1" fontId="24" fillId="0" borderId="25" xfId="21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/>
      <protection/>
    </xf>
    <xf numFmtId="0" fontId="25" fillId="0" borderId="1" xfId="0" applyFont="1" applyBorder="1" applyAlignment="1">
      <alignment/>
    </xf>
    <xf numFmtId="0" fontId="25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2" borderId="1" xfId="0" applyFont="1" applyFill="1" applyBorder="1" applyAlignment="1" applyProtection="1">
      <alignment horizontal="center"/>
      <protection/>
    </xf>
    <xf numFmtId="1" fontId="25" fillId="2" borderId="1" xfId="0" applyNumberFormat="1" applyFont="1" applyFill="1" applyBorder="1" applyAlignment="1" applyProtection="1">
      <alignment horizontal="center"/>
      <protection/>
    </xf>
    <xf numFmtId="0" fontId="25" fillId="2" borderId="1" xfId="0" applyFont="1" applyFill="1" applyBorder="1" applyAlignment="1" applyProtection="1" quotePrefix="1">
      <alignment horizontal="center"/>
      <protection/>
    </xf>
    <xf numFmtId="0" fontId="25" fillId="2" borderId="0" xfId="0" applyFont="1" applyFill="1" applyAlignment="1" applyProtection="1">
      <alignment horizontal="center"/>
      <protection/>
    </xf>
    <xf numFmtId="0" fontId="25" fillId="15" borderId="1" xfId="0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center"/>
      <protection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14" borderId="1" xfId="0" applyFont="1" applyFill="1" applyBorder="1" applyAlignment="1" applyProtection="1">
      <alignment horizontal="center"/>
      <protection/>
    </xf>
    <xf numFmtId="0" fontId="18" fillId="0" borderId="28" xfId="0" applyFont="1" applyBorder="1" applyAlignment="1">
      <alignment horizontal="center"/>
    </xf>
    <xf numFmtId="0" fontId="18" fillId="2" borderId="28" xfId="0" applyFont="1" applyFill="1" applyBorder="1" applyAlignment="1" applyProtection="1">
      <alignment horizontal="center"/>
      <protection/>
    </xf>
    <xf numFmtId="1" fontId="18" fillId="2" borderId="28" xfId="0" applyNumberFormat="1" applyFont="1" applyFill="1" applyBorder="1" applyAlignment="1" applyProtection="1">
      <alignment horizontal="center"/>
      <protection/>
    </xf>
    <xf numFmtId="0" fontId="18" fillId="2" borderId="30" xfId="0" applyFont="1" applyFill="1" applyBorder="1" applyAlignment="1" applyProtection="1">
      <alignment horizontal="center"/>
      <protection/>
    </xf>
    <xf numFmtId="0" fontId="18" fillId="15" borderId="31" xfId="0" applyFont="1" applyFill="1" applyBorder="1" applyAlignment="1" applyProtection="1">
      <alignment horizontal="center"/>
      <protection/>
    </xf>
    <xf numFmtId="0" fontId="18" fillId="15" borderId="28" xfId="0" applyFont="1" applyFill="1" applyBorder="1" applyAlignment="1" applyProtection="1">
      <alignment horizontal="center"/>
      <protection/>
    </xf>
    <xf numFmtId="0" fontId="18" fillId="15" borderId="30" xfId="0" applyFont="1" applyFill="1" applyBorder="1" applyAlignment="1" applyProtection="1">
      <alignment horizontal="center"/>
      <protection/>
    </xf>
    <xf numFmtId="0" fontId="18" fillId="2" borderId="31" xfId="0" applyFont="1" applyFill="1" applyBorder="1" applyAlignment="1" applyProtection="1">
      <alignment horizontal="center"/>
      <protection/>
    </xf>
    <xf numFmtId="0" fontId="18" fillId="2" borderId="28" xfId="0" applyFont="1" applyFill="1" applyBorder="1" applyAlignment="1">
      <alignment horizontal="center"/>
    </xf>
    <xf numFmtId="0" fontId="26" fillId="8" borderId="0" xfId="0" applyFont="1" applyFill="1" applyAlignment="1" applyProtection="1">
      <alignment horizontal="center"/>
      <protection/>
    </xf>
    <xf numFmtId="0" fontId="25" fillId="0" borderId="1" xfId="0" applyFont="1" applyFill="1" applyBorder="1" applyAlignment="1" applyProtection="1">
      <alignment horizontal="center"/>
      <protection/>
    </xf>
    <xf numFmtId="0" fontId="25" fillId="0" borderId="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 applyProtection="1">
      <alignment horizontal="center"/>
      <protection/>
    </xf>
    <xf numFmtId="0" fontId="26" fillId="0" borderId="3" xfId="0" applyFont="1" applyBorder="1" applyAlignment="1" applyProtection="1">
      <alignment horizontal="center"/>
      <protection/>
    </xf>
    <xf numFmtId="0" fontId="26" fillId="4" borderId="2" xfId="0" applyFont="1" applyFill="1" applyBorder="1" applyAlignment="1" applyProtection="1">
      <alignment horizontal="center"/>
      <protection/>
    </xf>
    <xf numFmtId="0" fontId="26" fillId="0" borderId="5" xfId="0" applyFont="1" applyBorder="1" applyAlignment="1" applyProtection="1">
      <alignment horizontal="center"/>
      <protection/>
    </xf>
    <xf numFmtId="0" fontId="26" fillId="5" borderId="2" xfId="0" applyFont="1" applyFill="1" applyBorder="1" applyAlignment="1" applyProtection="1">
      <alignment horizontal="center"/>
      <protection/>
    </xf>
    <xf numFmtId="0" fontId="26" fillId="6" borderId="2" xfId="0" applyFont="1" applyFill="1" applyBorder="1" applyAlignment="1" applyProtection="1">
      <alignment horizontal="center"/>
      <protection/>
    </xf>
    <xf numFmtId="0" fontId="26" fillId="0" borderId="2" xfId="0" applyFont="1" applyBorder="1" applyAlignment="1" applyProtection="1">
      <alignment horizontal="center"/>
      <protection/>
    </xf>
    <xf numFmtId="0" fontId="26" fillId="7" borderId="2" xfId="0" applyFont="1" applyFill="1" applyBorder="1" applyAlignment="1" applyProtection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C3" sqref="C3:N3"/>
    </sheetView>
  </sheetViews>
  <sheetFormatPr defaultColWidth="9.00390625" defaultRowHeight="13.5"/>
  <cols>
    <col min="1" max="1" width="4.625" style="0" customWidth="1"/>
    <col min="2" max="2" width="1.75390625" style="0" customWidth="1"/>
    <col min="3" max="4" width="4.625" style="24" customWidth="1"/>
    <col min="5" max="5" width="12.125" style="24" customWidth="1"/>
    <col min="6" max="6" width="13.75390625" style="24" customWidth="1"/>
    <col min="7" max="13" width="4.625" style="24" customWidth="1"/>
    <col min="14" max="14" width="5.625" style="24" customWidth="1"/>
    <col min="15" max="17" width="6.625" style="0" customWidth="1"/>
  </cols>
  <sheetData>
    <row r="1" spans="2:14" ht="21">
      <c r="B1" s="22"/>
      <c r="C1" s="33" t="s">
        <v>35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8.75">
      <c r="B2" s="23"/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7.25">
      <c r="B3" s="2"/>
      <c r="C3" s="34" t="s">
        <v>36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3:14" ht="17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ht="12.75" customHeight="1">
      <c r="A5" s="47" t="s">
        <v>28</v>
      </c>
      <c r="B5" s="45"/>
      <c r="C5" s="46" t="s">
        <v>29</v>
      </c>
      <c r="D5" s="46" t="s">
        <v>30</v>
      </c>
      <c r="E5" s="46" t="s">
        <v>31</v>
      </c>
      <c r="F5" s="46" t="s">
        <v>32</v>
      </c>
      <c r="G5" s="46" t="s">
        <v>213</v>
      </c>
      <c r="H5" s="46" t="s">
        <v>214</v>
      </c>
      <c r="I5" s="46" t="s">
        <v>215</v>
      </c>
      <c r="J5" s="46" t="s">
        <v>216</v>
      </c>
      <c r="K5" s="46" t="s">
        <v>217</v>
      </c>
      <c r="L5" s="46" t="s">
        <v>218</v>
      </c>
      <c r="M5" s="46" t="s">
        <v>33</v>
      </c>
      <c r="N5" s="46" t="s">
        <v>34</v>
      </c>
      <c r="O5" s="47" t="s">
        <v>44</v>
      </c>
      <c r="P5" s="47" t="s">
        <v>45</v>
      </c>
      <c r="Q5" s="47" t="s">
        <v>46</v>
      </c>
    </row>
    <row r="6" spans="1:17" ht="12.75" customHeight="1">
      <c r="A6" s="47">
        <f>RANK(M6,M:M)</f>
        <v>1</v>
      </c>
      <c r="B6" s="48"/>
      <c r="C6" s="49">
        <v>1</v>
      </c>
      <c r="D6" s="50">
        <v>32</v>
      </c>
      <c r="E6" s="50" t="s">
        <v>64</v>
      </c>
      <c r="F6" s="51" t="s">
        <v>57</v>
      </c>
      <c r="G6" s="49">
        <v>98</v>
      </c>
      <c r="H6" s="49">
        <v>99</v>
      </c>
      <c r="I6" s="49">
        <v>89</v>
      </c>
      <c r="J6" s="49">
        <v>94</v>
      </c>
      <c r="K6" s="49">
        <v>95</v>
      </c>
      <c r="L6" s="49">
        <v>96</v>
      </c>
      <c r="M6" s="49">
        <f>SUM(G6:L6)</f>
        <v>571</v>
      </c>
      <c r="N6" s="52"/>
      <c r="O6" s="53">
        <f>SUM(G6:H6)</f>
        <v>197</v>
      </c>
      <c r="P6" s="54">
        <f>SUM(I6:J6)</f>
        <v>183</v>
      </c>
      <c r="Q6" s="53">
        <f>SUM(K6:L6)</f>
        <v>191</v>
      </c>
    </row>
    <row r="7" spans="1:17" ht="12.75" customHeight="1">
      <c r="A7" s="47">
        <f>RANK(M7,M:M)</f>
        <v>1</v>
      </c>
      <c r="B7" s="48"/>
      <c r="C7" s="49">
        <v>1</v>
      </c>
      <c r="D7" s="50">
        <v>39</v>
      </c>
      <c r="E7" s="50" t="s">
        <v>58</v>
      </c>
      <c r="F7" s="49" t="s">
        <v>57</v>
      </c>
      <c r="G7" s="51">
        <v>98</v>
      </c>
      <c r="H7" s="51">
        <v>99</v>
      </c>
      <c r="I7" s="51">
        <v>96</v>
      </c>
      <c r="J7" s="51">
        <v>91</v>
      </c>
      <c r="K7" s="51">
        <v>95</v>
      </c>
      <c r="L7" s="51">
        <v>92</v>
      </c>
      <c r="M7" s="49">
        <f>SUM(G7:L7)</f>
        <v>571</v>
      </c>
      <c r="N7" s="52"/>
      <c r="O7" s="55">
        <f>SUM(G7:H7)</f>
        <v>197</v>
      </c>
      <c r="P7" s="56">
        <f>SUM(I7:J7)</f>
        <v>187</v>
      </c>
      <c r="Q7" s="56">
        <f>SUM(K7:L7)</f>
        <v>187</v>
      </c>
    </row>
    <row r="8" spans="1:17" ht="12.75" customHeight="1">
      <c r="A8" s="47">
        <f>RANK(M8,M:M)</f>
        <v>3</v>
      </c>
      <c r="B8" s="48"/>
      <c r="C8" s="57">
        <v>4</v>
      </c>
      <c r="D8" s="58">
        <v>25</v>
      </c>
      <c r="E8" s="58" t="s">
        <v>134</v>
      </c>
      <c r="F8" s="57" t="s">
        <v>142</v>
      </c>
      <c r="G8" s="47">
        <v>96</v>
      </c>
      <c r="H8" s="47">
        <v>97</v>
      </c>
      <c r="I8" s="47">
        <v>97</v>
      </c>
      <c r="J8" s="47">
        <v>94</v>
      </c>
      <c r="K8" s="47">
        <v>91</v>
      </c>
      <c r="L8" s="47">
        <v>95</v>
      </c>
      <c r="M8" s="57">
        <f>SUM(G8:L8)</f>
        <v>570</v>
      </c>
      <c r="N8" s="47"/>
      <c r="O8" s="59">
        <f>SUM(G8:H8)</f>
        <v>193</v>
      </c>
      <c r="P8" s="60">
        <f>SUM(I8:J8)</f>
        <v>191</v>
      </c>
      <c r="Q8" s="59">
        <f>SUM(K8:L8)</f>
        <v>186</v>
      </c>
    </row>
    <row r="9" spans="1:17" ht="12.75" customHeight="1">
      <c r="A9" s="47">
        <f>RANK(M9,M:M)</f>
        <v>3</v>
      </c>
      <c r="B9" s="48"/>
      <c r="C9" s="57">
        <v>4</v>
      </c>
      <c r="D9" s="58">
        <v>27</v>
      </c>
      <c r="E9" s="57" t="s">
        <v>59</v>
      </c>
      <c r="F9" s="57" t="s">
        <v>57</v>
      </c>
      <c r="G9" s="57">
        <v>95</v>
      </c>
      <c r="H9" s="57">
        <v>97</v>
      </c>
      <c r="I9" s="57">
        <v>95</v>
      </c>
      <c r="J9" s="57">
        <v>97</v>
      </c>
      <c r="K9" s="57">
        <v>92</v>
      </c>
      <c r="L9" s="57">
        <v>94</v>
      </c>
      <c r="M9" s="57">
        <f>SUM(G9:L9)</f>
        <v>570</v>
      </c>
      <c r="N9" s="61"/>
      <c r="O9" s="59">
        <f>SUM(G9:H9)</f>
        <v>192</v>
      </c>
      <c r="P9" s="62">
        <f>SUM(I9:J9)</f>
        <v>192</v>
      </c>
      <c r="Q9" s="59">
        <f>SUM(K9:L9)</f>
        <v>186</v>
      </c>
    </row>
    <row r="10" spans="1:17" ht="12.75" customHeight="1">
      <c r="A10" s="47">
        <f>RANK(M10,M:M)</f>
        <v>5</v>
      </c>
      <c r="B10" s="48"/>
      <c r="C10" s="57">
        <v>4</v>
      </c>
      <c r="D10" s="58">
        <v>26</v>
      </c>
      <c r="E10" s="58" t="s">
        <v>107</v>
      </c>
      <c r="F10" s="57" t="s">
        <v>104</v>
      </c>
      <c r="G10" s="47">
        <v>97</v>
      </c>
      <c r="H10" s="47">
        <v>98</v>
      </c>
      <c r="I10" s="47">
        <v>92</v>
      </c>
      <c r="J10" s="47">
        <v>97</v>
      </c>
      <c r="K10" s="47">
        <v>89</v>
      </c>
      <c r="L10" s="47">
        <v>95</v>
      </c>
      <c r="M10" s="57">
        <f>SUM(G10:L10)</f>
        <v>568</v>
      </c>
      <c r="N10" s="47"/>
      <c r="O10" s="59">
        <f>SUM(G10:H10)</f>
        <v>195</v>
      </c>
      <c r="P10" s="63">
        <f>SUM(I10:J10)</f>
        <v>189</v>
      </c>
      <c r="Q10" s="59">
        <f>SUM(K10:L10)</f>
        <v>184</v>
      </c>
    </row>
    <row r="11" spans="1:17" ht="12.75" customHeight="1">
      <c r="A11" s="47">
        <f>RANK(M11,M:M)</f>
        <v>6</v>
      </c>
      <c r="B11" s="48"/>
      <c r="C11" s="57">
        <v>4</v>
      </c>
      <c r="D11" s="58">
        <v>43</v>
      </c>
      <c r="E11" s="57" t="s">
        <v>89</v>
      </c>
      <c r="F11" s="57" t="s">
        <v>57</v>
      </c>
      <c r="G11" s="57">
        <v>98</v>
      </c>
      <c r="H11" s="57">
        <v>93</v>
      </c>
      <c r="I11" s="57">
        <v>93</v>
      </c>
      <c r="J11" s="57">
        <v>93</v>
      </c>
      <c r="K11" s="57">
        <v>93</v>
      </c>
      <c r="L11" s="57">
        <v>96</v>
      </c>
      <c r="M11" s="57">
        <f>SUM(G11:L11)</f>
        <v>566</v>
      </c>
      <c r="N11" s="47"/>
      <c r="O11" s="56">
        <f>SUM(G11:H11)</f>
        <v>191</v>
      </c>
      <c r="P11" s="56">
        <f>SUM(I11:J11)</f>
        <v>186</v>
      </c>
      <c r="Q11" s="64">
        <f>SUM(K11:L11)</f>
        <v>189</v>
      </c>
    </row>
    <row r="12" spans="1:17" ht="12.75" customHeight="1">
      <c r="A12" s="47">
        <f>RANK(M12,M:M)</f>
        <v>6</v>
      </c>
      <c r="B12" s="48"/>
      <c r="C12" s="51">
        <v>1</v>
      </c>
      <c r="D12" s="51">
        <v>21</v>
      </c>
      <c r="E12" s="51" t="s">
        <v>56</v>
      </c>
      <c r="F12" s="51" t="s">
        <v>57</v>
      </c>
      <c r="G12" s="51">
        <v>96</v>
      </c>
      <c r="H12" s="51">
        <v>98</v>
      </c>
      <c r="I12" s="51">
        <v>91</v>
      </c>
      <c r="J12" s="51">
        <v>92</v>
      </c>
      <c r="K12" s="51">
        <v>96</v>
      </c>
      <c r="L12" s="51">
        <v>93</v>
      </c>
      <c r="M12" s="49">
        <f>SUM(G12:L12)</f>
        <v>566</v>
      </c>
      <c r="N12" s="51"/>
      <c r="O12" s="56">
        <f>SUM(G12:H12)</f>
        <v>194</v>
      </c>
      <c r="P12" s="56">
        <f>SUM(I12:J12)</f>
        <v>183</v>
      </c>
      <c r="Q12" s="56">
        <f>SUM(K12:L12)</f>
        <v>189</v>
      </c>
    </row>
    <row r="13" spans="1:17" ht="12.75" customHeight="1">
      <c r="A13" s="47">
        <f>RANK(M13,M:M)</f>
        <v>6</v>
      </c>
      <c r="B13" s="48"/>
      <c r="C13" s="49">
        <v>1</v>
      </c>
      <c r="D13" s="50">
        <v>41</v>
      </c>
      <c r="E13" s="49" t="s">
        <v>67</v>
      </c>
      <c r="F13" s="51" t="s">
        <v>57</v>
      </c>
      <c r="G13" s="49">
        <v>100</v>
      </c>
      <c r="H13" s="49">
        <v>97</v>
      </c>
      <c r="I13" s="49">
        <v>95</v>
      </c>
      <c r="J13" s="49">
        <v>89</v>
      </c>
      <c r="K13" s="49">
        <v>92</v>
      </c>
      <c r="L13" s="49">
        <v>93</v>
      </c>
      <c r="M13" s="49">
        <f>SUM(G13:L13)</f>
        <v>566</v>
      </c>
      <c r="N13" s="52"/>
      <c r="O13" s="63">
        <f>SUM(G13:H13)</f>
        <v>197</v>
      </c>
      <c r="P13" s="59">
        <f>SUM(I13:J13)</f>
        <v>184</v>
      </c>
      <c r="Q13" s="59">
        <f>SUM(K13:L13)</f>
        <v>185</v>
      </c>
    </row>
    <row r="14" spans="1:17" ht="12.75" customHeight="1">
      <c r="A14" s="47">
        <f>RANK(M14,M:M)</f>
        <v>9</v>
      </c>
      <c r="B14" s="48"/>
      <c r="C14" s="49">
        <v>1</v>
      </c>
      <c r="D14" s="50">
        <v>36</v>
      </c>
      <c r="E14" s="49" t="s">
        <v>65</v>
      </c>
      <c r="F14" s="49" t="s">
        <v>57</v>
      </c>
      <c r="G14" s="49">
        <v>98</v>
      </c>
      <c r="H14" s="49">
        <v>96</v>
      </c>
      <c r="I14" s="49">
        <v>91</v>
      </c>
      <c r="J14" s="49">
        <v>93</v>
      </c>
      <c r="K14" s="49">
        <v>93</v>
      </c>
      <c r="L14" s="49">
        <v>93</v>
      </c>
      <c r="M14" s="49">
        <f>SUM(G14:L14)</f>
        <v>564</v>
      </c>
      <c r="N14" s="51"/>
      <c r="O14" s="56">
        <f>SUM(G14:H14)</f>
        <v>194</v>
      </c>
      <c r="P14" s="56">
        <f>SUM(I14:J14)</f>
        <v>184</v>
      </c>
      <c r="Q14" s="56">
        <f>SUM(K14:L14)</f>
        <v>186</v>
      </c>
    </row>
    <row r="15" spans="1:17" ht="12.75" customHeight="1">
      <c r="A15" s="47">
        <f>RANK(M15,M:M)</f>
        <v>10</v>
      </c>
      <c r="B15" s="48"/>
      <c r="C15" s="49">
        <v>3</v>
      </c>
      <c r="D15" s="50">
        <v>33</v>
      </c>
      <c r="E15" s="49" t="s">
        <v>127</v>
      </c>
      <c r="F15" s="49" t="s">
        <v>115</v>
      </c>
      <c r="G15" s="49">
        <v>96</v>
      </c>
      <c r="H15" s="49">
        <v>97</v>
      </c>
      <c r="I15" s="49">
        <v>94</v>
      </c>
      <c r="J15" s="49">
        <v>91</v>
      </c>
      <c r="K15" s="49">
        <v>91</v>
      </c>
      <c r="L15" s="49">
        <v>94</v>
      </c>
      <c r="M15" s="49">
        <f>SUM(G15:L15)</f>
        <v>563</v>
      </c>
      <c r="N15" s="52"/>
      <c r="O15" s="56">
        <f>SUM(G15:H15)</f>
        <v>193</v>
      </c>
      <c r="P15" s="56">
        <f>SUM(I15:J15)</f>
        <v>185</v>
      </c>
      <c r="Q15" s="56">
        <f>SUM(K15:L15)</f>
        <v>185</v>
      </c>
    </row>
    <row r="16" spans="1:17" ht="12.75" customHeight="1">
      <c r="A16" s="47">
        <f>RANK(M16,M:M)</f>
        <v>11</v>
      </c>
      <c r="B16" s="48"/>
      <c r="C16" s="49">
        <v>2</v>
      </c>
      <c r="D16" s="50">
        <v>27</v>
      </c>
      <c r="E16" s="51" t="s">
        <v>62</v>
      </c>
      <c r="F16" s="49" t="s">
        <v>57</v>
      </c>
      <c r="G16" s="51">
        <v>97</v>
      </c>
      <c r="H16" s="51">
        <v>96</v>
      </c>
      <c r="I16" s="51">
        <v>92</v>
      </c>
      <c r="J16" s="51">
        <v>88</v>
      </c>
      <c r="K16" s="51">
        <v>90</v>
      </c>
      <c r="L16" s="51">
        <v>98</v>
      </c>
      <c r="M16" s="49">
        <f>SUM(G16:L16)</f>
        <v>561</v>
      </c>
      <c r="N16" s="51"/>
      <c r="O16" s="56">
        <f>SUM(G16:H16)</f>
        <v>193</v>
      </c>
      <c r="P16" s="56">
        <f>SUM(I16:J16)</f>
        <v>180</v>
      </c>
      <c r="Q16" s="59">
        <f>SUM(K16:L16)</f>
        <v>188</v>
      </c>
    </row>
    <row r="17" spans="1:17" ht="12.75" customHeight="1">
      <c r="A17" s="47">
        <f>RANK(M17,M:M)</f>
        <v>11</v>
      </c>
      <c r="B17" s="48"/>
      <c r="C17" s="49">
        <v>2</v>
      </c>
      <c r="D17" s="50">
        <v>42</v>
      </c>
      <c r="E17" s="50" t="s">
        <v>109</v>
      </c>
      <c r="F17" s="49" t="s">
        <v>104</v>
      </c>
      <c r="G17" s="49">
        <v>97</v>
      </c>
      <c r="H17" s="49">
        <v>98</v>
      </c>
      <c r="I17" s="49">
        <v>90</v>
      </c>
      <c r="J17" s="49">
        <v>92</v>
      </c>
      <c r="K17" s="65">
        <v>90</v>
      </c>
      <c r="L17" s="49">
        <v>94</v>
      </c>
      <c r="M17" s="49">
        <f>SUM(G17:L17)</f>
        <v>561</v>
      </c>
      <c r="N17" s="51"/>
      <c r="O17" s="56">
        <f>SUM(G17:H17)</f>
        <v>195</v>
      </c>
      <c r="P17" s="56">
        <f>SUM(I17:J17)</f>
        <v>182</v>
      </c>
      <c r="Q17" s="59">
        <f>SUM(K17:L17)</f>
        <v>184</v>
      </c>
    </row>
    <row r="18" spans="1:17" ht="12.75" customHeight="1">
      <c r="A18" s="47">
        <f>RANK(M18,M:M)</f>
        <v>13</v>
      </c>
      <c r="B18" s="48"/>
      <c r="C18" s="49">
        <v>3</v>
      </c>
      <c r="D18" s="50">
        <v>21</v>
      </c>
      <c r="E18" s="49" t="s">
        <v>76</v>
      </c>
      <c r="F18" s="49" t="s">
        <v>57</v>
      </c>
      <c r="G18" s="49">
        <v>97</v>
      </c>
      <c r="H18" s="49">
        <v>99</v>
      </c>
      <c r="I18" s="49">
        <v>86</v>
      </c>
      <c r="J18" s="49">
        <v>85</v>
      </c>
      <c r="K18" s="49">
        <v>93</v>
      </c>
      <c r="L18" s="49">
        <v>96</v>
      </c>
      <c r="M18" s="49">
        <f>SUM(G18:L18)</f>
        <v>556</v>
      </c>
      <c r="N18" s="51"/>
      <c r="O18" s="56">
        <f>SUM(G18:H18)</f>
        <v>196</v>
      </c>
      <c r="P18" s="56">
        <f>SUM(I18:J18)</f>
        <v>171</v>
      </c>
      <c r="Q18" s="56">
        <f>SUM(K18:L18)</f>
        <v>189</v>
      </c>
    </row>
    <row r="19" spans="1:17" ht="12.75" customHeight="1">
      <c r="A19" s="47">
        <f>RANK(M19,M:M)</f>
        <v>13</v>
      </c>
      <c r="B19" s="66"/>
      <c r="C19" s="49">
        <v>3</v>
      </c>
      <c r="D19" s="50">
        <v>32</v>
      </c>
      <c r="E19" s="49" t="s">
        <v>79</v>
      </c>
      <c r="F19" s="49" t="s">
        <v>57</v>
      </c>
      <c r="G19" s="49">
        <v>97</v>
      </c>
      <c r="H19" s="49">
        <v>93</v>
      </c>
      <c r="I19" s="49">
        <v>88</v>
      </c>
      <c r="J19" s="49">
        <v>92</v>
      </c>
      <c r="K19" s="49">
        <v>92</v>
      </c>
      <c r="L19" s="49">
        <v>94</v>
      </c>
      <c r="M19" s="49">
        <f>SUM(G19:L19)</f>
        <v>556</v>
      </c>
      <c r="N19" s="51"/>
      <c r="O19" s="56">
        <f>SUM(G19:H19)</f>
        <v>190</v>
      </c>
      <c r="P19" s="56">
        <f>SUM(I19:J19)</f>
        <v>180</v>
      </c>
      <c r="Q19" s="56">
        <f>SUM(K19:L19)</f>
        <v>186</v>
      </c>
    </row>
    <row r="20" spans="1:17" ht="12.75" customHeight="1">
      <c r="A20" s="47">
        <f>RANK(M20,M:M)</f>
        <v>15</v>
      </c>
      <c r="B20" s="66"/>
      <c r="C20" s="57">
        <v>4</v>
      </c>
      <c r="D20" s="58">
        <v>39</v>
      </c>
      <c r="E20" s="58" t="s">
        <v>87</v>
      </c>
      <c r="F20" s="57" t="s">
        <v>57</v>
      </c>
      <c r="G20" s="47">
        <v>98</v>
      </c>
      <c r="H20" s="47">
        <v>98</v>
      </c>
      <c r="I20" s="47">
        <v>89</v>
      </c>
      <c r="J20" s="47">
        <v>90</v>
      </c>
      <c r="K20" s="47">
        <v>89</v>
      </c>
      <c r="L20" s="47">
        <v>90</v>
      </c>
      <c r="M20" s="57">
        <f>SUM(G20:L20)</f>
        <v>554</v>
      </c>
      <c r="N20" s="47"/>
      <c r="O20" s="59">
        <f>SUM(G20:H20)</f>
        <v>196</v>
      </c>
      <c r="P20" s="59">
        <f>SUM(I20:J20)</f>
        <v>179</v>
      </c>
      <c r="Q20" s="59">
        <f>SUM(K20:L20)</f>
        <v>179</v>
      </c>
    </row>
    <row r="21" spans="1:17" ht="12.75" customHeight="1">
      <c r="A21" s="47">
        <f>RANK(M21,M:M)</f>
        <v>15</v>
      </c>
      <c r="B21" s="66"/>
      <c r="C21" s="57">
        <v>4</v>
      </c>
      <c r="D21" s="58">
        <v>28</v>
      </c>
      <c r="E21" s="58" t="s">
        <v>116</v>
      </c>
      <c r="F21" s="47" t="s">
        <v>115</v>
      </c>
      <c r="G21" s="47">
        <v>92</v>
      </c>
      <c r="H21" s="47">
        <v>95</v>
      </c>
      <c r="I21" s="47">
        <v>92</v>
      </c>
      <c r="J21" s="47">
        <v>89</v>
      </c>
      <c r="K21" s="47">
        <v>97</v>
      </c>
      <c r="L21" s="47">
        <v>89</v>
      </c>
      <c r="M21" s="57">
        <f>SUM(G21:L21)</f>
        <v>554</v>
      </c>
      <c r="N21" s="46"/>
      <c r="O21" s="67">
        <f>SUM(G21:H21)</f>
        <v>187</v>
      </c>
      <c r="P21" s="67">
        <f>SUM(I21:J21)</f>
        <v>181</v>
      </c>
      <c r="Q21" s="59">
        <f>SUM(K21:L21)</f>
        <v>186</v>
      </c>
    </row>
    <row r="22" spans="1:17" ht="12.75" customHeight="1">
      <c r="A22" s="47">
        <f>RANK(M22,M:M)</f>
        <v>17</v>
      </c>
      <c r="B22" s="66"/>
      <c r="C22" s="49">
        <v>2</v>
      </c>
      <c r="D22" s="50">
        <v>34</v>
      </c>
      <c r="E22" s="50" t="s">
        <v>92</v>
      </c>
      <c r="F22" s="49" t="s">
        <v>91</v>
      </c>
      <c r="G22" s="51">
        <v>92</v>
      </c>
      <c r="H22" s="51">
        <v>92</v>
      </c>
      <c r="I22" s="51">
        <v>87</v>
      </c>
      <c r="J22" s="51">
        <v>91</v>
      </c>
      <c r="K22" s="51">
        <v>94</v>
      </c>
      <c r="L22" s="51">
        <v>97</v>
      </c>
      <c r="M22" s="49">
        <f>SUM(G22:L22)</f>
        <v>553</v>
      </c>
      <c r="N22" s="51"/>
      <c r="O22" s="68">
        <f>SUM(G22:H22)</f>
        <v>184</v>
      </c>
      <c r="P22" s="68">
        <f>SUM(I22:J22)</f>
        <v>178</v>
      </c>
      <c r="Q22" s="69">
        <f>SUM(K22:L22)</f>
        <v>191</v>
      </c>
    </row>
    <row r="23" spans="1:17" ht="12.75" customHeight="1">
      <c r="A23" s="47">
        <f>RANK(M23,M:M)</f>
        <v>18</v>
      </c>
      <c r="B23" s="66"/>
      <c r="C23" s="49">
        <v>1</v>
      </c>
      <c r="D23" s="50">
        <v>29</v>
      </c>
      <c r="E23" s="49" t="s">
        <v>90</v>
      </c>
      <c r="F23" s="49" t="s">
        <v>91</v>
      </c>
      <c r="G23" s="49">
        <v>97</v>
      </c>
      <c r="H23" s="49">
        <v>97</v>
      </c>
      <c r="I23" s="51">
        <v>92</v>
      </c>
      <c r="J23" s="51">
        <v>91</v>
      </c>
      <c r="K23" s="49">
        <v>88</v>
      </c>
      <c r="L23" s="49">
        <v>87</v>
      </c>
      <c r="M23" s="49">
        <f>SUM(G23:L23)</f>
        <v>552</v>
      </c>
      <c r="N23" s="51"/>
      <c r="O23" s="56">
        <f>SUM(G23:H23)</f>
        <v>194</v>
      </c>
      <c r="P23" s="56">
        <f>SUM(I23:J23)</f>
        <v>183</v>
      </c>
      <c r="Q23" s="56">
        <f>SUM(K23:L23)</f>
        <v>175</v>
      </c>
    </row>
    <row r="24" spans="1:17" ht="12.75" customHeight="1">
      <c r="A24" s="47">
        <f>RANK(M24,M:M)</f>
        <v>19</v>
      </c>
      <c r="B24" s="66"/>
      <c r="C24" s="51">
        <v>2</v>
      </c>
      <c r="D24" s="51">
        <v>31</v>
      </c>
      <c r="E24" s="51" t="s">
        <v>106</v>
      </c>
      <c r="F24" s="49" t="s">
        <v>104</v>
      </c>
      <c r="G24" s="51">
        <v>98</v>
      </c>
      <c r="H24" s="51">
        <v>95</v>
      </c>
      <c r="I24" s="51">
        <v>87</v>
      </c>
      <c r="J24" s="51">
        <v>88</v>
      </c>
      <c r="K24" s="51">
        <v>93</v>
      </c>
      <c r="L24" s="51">
        <v>89</v>
      </c>
      <c r="M24" s="49">
        <f>SUM(G24:L24)</f>
        <v>550</v>
      </c>
      <c r="N24" s="51"/>
      <c r="O24" s="56">
        <f>SUM(G24:H24)</f>
        <v>193</v>
      </c>
      <c r="P24" s="56">
        <f>SUM(I24:J24)</f>
        <v>175</v>
      </c>
      <c r="Q24" s="59">
        <f>SUM(K24:L24)</f>
        <v>182</v>
      </c>
    </row>
    <row r="25" spans="1:17" ht="12.75" customHeight="1">
      <c r="A25" s="47">
        <f>RANK(M25,M:M)</f>
        <v>20</v>
      </c>
      <c r="B25" s="66"/>
      <c r="C25" s="47">
        <v>4</v>
      </c>
      <c r="D25" s="47">
        <v>41</v>
      </c>
      <c r="E25" s="47" t="s">
        <v>88</v>
      </c>
      <c r="F25" s="57" t="s">
        <v>57</v>
      </c>
      <c r="G25" s="47">
        <v>95</v>
      </c>
      <c r="H25" s="47">
        <v>96</v>
      </c>
      <c r="I25" s="47">
        <v>91</v>
      </c>
      <c r="J25" s="47">
        <v>85</v>
      </c>
      <c r="K25" s="47">
        <v>86</v>
      </c>
      <c r="L25" s="47">
        <v>95</v>
      </c>
      <c r="M25" s="57">
        <f>SUM(G25:L25)</f>
        <v>548</v>
      </c>
      <c r="N25" s="47"/>
      <c r="O25" s="56">
        <f>SUM(G25:H25)</f>
        <v>191</v>
      </c>
      <c r="P25" s="56">
        <f>SUM(I25:J25)</f>
        <v>176</v>
      </c>
      <c r="Q25" s="59">
        <f>SUM(K25:L25)</f>
        <v>181</v>
      </c>
    </row>
    <row r="26" spans="1:17" ht="12.75" customHeight="1">
      <c r="A26" s="47">
        <f>RANK(M26,M:M)</f>
        <v>20</v>
      </c>
      <c r="B26" s="66"/>
      <c r="C26" s="51">
        <v>2</v>
      </c>
      <c r="D26" s="51">
        <v>41</v>
      </c>
      <c r="E26" s="51" t="s">
        <v>74</v>
      </c>
      <c r="F26" s="49" t="s">
        <v>57</v>
      </c>
      <c r="G26" s="51">
        <v>93</v>
      </c>
      <c r="H26" s="51">
        <v>96</v>
      </c>
      <c r="I26" s="51">
        <v>89</v>
      </c>
      <c r="J26" s="51">
        <v>91</v>
      </c>
      <c r="K26" s="51">
        <v>91</v>
      </c>
      <c r="L26" s="51">
        <v>88</v>
      </c>
      <c r="M26" s="49">
        <f>SUM(G26:L26)</f>
        <v>548</v>
      </c>
      <c r="N26" s="52"/>
      <c r="O26" s="59">
        <f>SUM(G26:H26)</f>
        <v>189</v>
      </c>
      <c r="P26" s="59">
        <f>SUM(I26:J26)</f>
        <v>180</v>
      </c>
      <c r="Q26" s="59">
        <f>SUM(K26:L26)</f>
        <v>179</v>
      </c>
    </row>
    <row r="27" spans="1:17" ht="12.75" customHeight="1">
      <c r="A27" s="47">
        <f>RANK(M27,M:M)</f>
        <v>22</v>
      </c>
      <c r="B27" s="66"/>
      <c r="C27" s="57">
        <v>4</v>
      </c>
      <c r="D27" s="58">
        <v>32</v>
      </c>
      <c r="E27" s="58" t="s">
        <v>60</v>
      </c>
      <c r="F27" s="47" t="s">
        <v>57</v>
      </c>
      <c r="G27" s="47">
        <v>98</v>
      </c>
      <c r="H27" s="47">
        <v>96</v>
      </c>
      <c r="I27" s="47">
        <v>86</v>
      </c>
      <c r="J27" s="47">
        <v>83</v>
      </c>
      <c r="K27" s="47">
        <v>91</v>
      </c>
      <c r="L27" s="47">
        <v>91</v>
      </c>
      <c r="M27" s="57">
        <f>SUM(G27:L27)</f>
        <v>545</v>
      </c>
      <c r="N27" s="61"/>
      <c r="O27" s="56">
        <f>SUM(G27:H27)</f>
        <v>194</v>
      </c>
      <c r="P27" s="56">
        <f>SUM(I27:J27)</f>
        <v>169</v>
      </c>
      <c r="Q27" s="56">
        <f>SUM(K27:L27)</f>
        <v>182</v>
      </c>
    </row>
    <row r="28" spans="1:17" ht="12.75" customHeight="1">
      <c r="A28" s="47">
        <f>RANK(M28,M:M)</f>
        <v>22</v>
      </c>
      <c r="B28" s="66"/>
      <c r="C28" s="49">
        <v>1</v>
      </c>
      <c r="D28" s="50">
        <v>23</v>
      </c>
      <c r="E28" s="50" t="s">
        <v>181</v>
      </c>
      <c r="F28" s="49" t="s">
        <v>57</v>
      </c>
      <c r="G28" s="49">
        <v>92</v>
      </c>
      <c r="H28" s="49">
        <v>98</v>
      </c>
      <c r="I28" s="49">
        <v>91</v>
      </c>
      <c r="J28" s="49">
        <v>82</v>
      </c>
      <c r="K28" s="49">
        <v>94</v>
      </c>
      <c r="L28" s="49">
        <v>88</v>
      </c>
      <c r="M28" s="49">
        <f>SUM(G28:L28)</f>
        <v>545</v>
      </c>
      <c r="N28" s="51"/>
      <c r="O28" s="59">
        <f>SUM(G28:H28)</f>
        <v>190</v>
      </c>
      <c r="P28" s="59">
        <f>SUM(I28:J28)</f>
        <v>173</v>
      </c>
      <c r="Q28" s="59">
        <f>SUM(K28:L28)</f>
        <v>182</v>
      </c>
    </row>
    <row r="29" spans="1:17" ht="12.75" customHeight="1">
      <c r="A29" s="47">
        <f>RANK(M29,M:M)</f>
        <v>24</v>
      </c>
      <c r="B29" s="66"/>
      <c r="C29" s="49">
        <v>1</v>
      </c>
      <c r="D29" s="50">
        <v>43</v>
      </c>
      <c r="E29" s="50" t="s">
        <v>68</v>
      </c>
      <c r="F29" s="51" t="s">
        <v>57</v>
      </c>
      <c r="G29" s="51">
        <v>94</v>
      </c>
      <c r="H29" s="51">
        <v>96</v>
      </c>
      <c r="I29" s="51">
        <v>89</v>
      </c>
      <c r="J29" s="51">
        <v>86</v>
      </c>
      <c r="K29" s="51">
        <v>89</v>
      </c>
      <c r="L29" s="51">
        <v>90</v>
      </c>
      <c r="M29" s="49">
        <f>SUM(G29:L29)</f>
        <v>544</v>
      </c>
      <c r="N29" s="52"/>
      <c r="O29" s="56">
        <f>SUM(G29:H29)</f>
        <v>190</v>
      </c>
      <c r="P29" s="56">
        <f>SUM(I29:J29)</f>
        <v>175</v>
      </c>
      <c r="Q29" s="56">
        <f>SUM(K29:L29)</f>
        <v>179</v>
      </c>
    </row>
    <row r="30" spans="1:17" ht="12.75" customHeight="1">
      <c r="A30" s="47">
        <f>RANK(M30,M:M)</f>
        <v>25</v>
      </c>
      <c r="B30" s="66"/>
      <c r="C30" s="51">
        <v>1</v>
      </c>
      <c r="D30" s="51">
        <v>27</v>
      </c>
      <c r="E30" s="51" t="s">
        <v>63</v>
      </c>
      <c r="F30" s="51" t="s">
        <v>57</v>
      </c>
      <c r="G30" s="51">
        <v>96</v>
      </c>
      <c r="H30" s="51">
        <v>89</v>
      </c>
      <c r="I30" s="51">
        <v>86</v>
      </c>
      <c r="J30" s="51">
        <v>92</v>
      </c>
      <c r="K30" s="51">
        <v>90</v>
      </c>
      <c r="L30" s="51">
        <v>90</v>
      </c>
      <c r="M30" s="49">
        <f>SUM(G30:L30)</f>
        <v>543</v>
      </c>
      <c r="N30" s="51"/>
      <c r="O30" s="54">
        <f>SUM(G30:H30)</f>
        <v>185</v>
      </c>
      <c r="P30" s="54">
        <f>SUM(I30:J30)</f>
        <v>178</v>
      </c>
      <c r="Q30" s="54">
        <f>SUM(K30:L30)</f>
        <v>180</v>
      </c>
    </row>
    <row r="31" spans="1:17" ht="12.75" customHeight="1">
      <c r="A31" s="47">
        <f>RANK(M31,M:M)</f>
        <v>25</v>
      </c>
      <c r="B31" s="66"/>
      <c r="C31" s="49">
        <v>2</v>
      </c>
      <c r="D31" s="50">
        <v>26</v>
      </c>
      <c r="E31" s="50" t="s">
        <v>105</v>
      </c>
      <c r="F31" s="49" t="s">
        <v>104</v>
      </c>
      <c r="G31" s="51">
        <v>94</v>
      </c>
      <c r="H31" s="51">
        <v>93</v>
      </c>
      <c r="I31" s="51">
        <v>86</v>
      </c>
      <c r="J31" s="51">
        <v>91</v>
      </c>
      <c r="K31" s="51">
        <v>89</v>
      </c>
      <c r="L31" s="51">
        <v>90</v>
      </c>
      <c r="M31" s="49">
        <f>SUM(G31:L31)</f>
        <v>543</v>
      </c>
      <c r="N31" s="51"/>
      <c r="O31" s="56">
        <f>SUM(G31:H31)</f>
        <v>187</v>
      </c>
      <c r="P31" s="56">
        <f>SUM(I31:J31)</f>
        <v>177</v>
      </c>
      <c r="Q31" s="56">
        <f>SUM(K31:L31)</f>
        <v>179</v>
      </c>
    </row>
    <row r="32" spans="1:17" ht="12.75" customHeight="1">
      <c r="A32" s="47">
        <f>RANK(M32,M:M)</f>
        <v>25</v>
      </c>
      <c r="B32" s="66"/>
      <c r="C32" s="49">
        <v>1</v>
      </c>
      <c r="D32" s="50">
        <v>20</v>
      </c>
      <c r="E32" s="49" t="s">
        <v>120</v>
      </c>
      <c r="F32" s="49" t="s">
        <v>115</v>
      </c>
      <c r="G32" s="49">
        <v>89</v>
      </c>
      <c r="H32" s="49">
        <v>94</v>
      </c>
      <c r="I32" s="49">
        <v>88</v>
      </c>
      <c r="J32" s="49">
        <v>93</v>
      </c>
      <c r="K32" s="49">
        <v>90</v>
      </c>
      <c r="L32" s="49">
        <v>89</v>
      </c>
      <c r="M32" s="49">
        <f>SUM(G32:L32)</f>
        <v>543</v>
      </c>
      <c r="N32" s="51"/>
      <c r="O32" s="56">
        <f>SUM(G32:H32)</f>
        <v>183</v>
      </c>
      <c r="P32" s="56">
        <f>SUM(I32:J32)</f>
        <v>181</v>
      </c>
      <c r="Q32" s="59">
        <f>SUM(K32:L32)</f>
        <v>179</v>
      </c>
    </row>
    <row r="33" spans="1:17" ht="12.75" customHeight="1">
      <c r="A33" s="47">
        <f>RANK(M33,M:M)</f>
        <v>28</v>
      </c>
      <c r="B33" s="66"/>
      <c r="C33" s="57">
        <v>4</v>
      </c>
      <c r="D33" s="58">
        <v>29</v>
      </c>
      <c r="E33" s="58" t="s">
        <v>93</v>
      </c>
      <c r="F33" s="57" t="s">
        <v>91</v>
      </c>
      <c r="G33" s="47">
        <v>96</v>
      </c>
      <c r="H33" s="47">
        <v>90</v>
      </c>
      <c r="I33" s="47">
        <v>85</v>
      </c>
      <c r="J33" s="47">
        <v>86</v>
      </c>
      <c r="K33" s="47">
        <v>92</v>
      </c>
      <c r="L33" s="47">
        <v>88</v>
      </c>
      <c r="M33" s="57">
        <f>SUM(G33:L33)</f>
        <v>537</v>
      </c>
      <c r="N33" s="46"/>
      <c r="O33" s="59">
        <f>SUM(G33:H33)</f>
        <v>186</v>
      </c>
      <c r="P33" s="59">
        <f>SUM(I33:J33)</f>
        <v>171</v>
      </c>
      <c r="Q33" s="59">
        <f>SUM(K33:L33)</f>
        <v>180</v>
      </c>
    </row>
    <row r="34" spans="1:17" ht="12.75" customHeight="1">
      <c r="A34" s="47">
        <f>RANK(M34,M:M)</f>
        <v>29</v>
      </c>
      <c r="B34" s="66"/>
      <c r="C34" s="57">
        <v>4</v>
      </c>
      <c r="D34" s="58">
        <v>23</v>
      </c>
      <c r="E34" s="58" t="s">
        <v>85</v>
      </c>
      <c r="F34" s="47" t="s">
        <v>57</v>
      </c>
      <c r="G34" s="47">
        <v>95</v>
      </c>
      <c r="H34" s="47">
        <v>97</v>
      </c>
      <c r="I34" s="47">
        <v>78</v>
      </c>
      <c r="J34" s="47">
        <v>87</v>
      </c>
      <c r="K34" s="47">
        <v>89</v>
      </c>
      <c r="L34" s="47">
        <v>88</v>
      </c>
      <c r="M34" s="57">
        <f>SUM(G34:L34)</f>
        <v>534</v>
      </c>
      <c r="N34" s="61"/>
      <c r="O34" s="59">
        <f>SUM(G34:H34)</f>
        <v>192</v>
      </c>
      <c r="P34" s="59">
        <f>SUM(I34:J34)</f>
        <v>165</v>
      </c>
      <c r="Q34" s="59">
        <f>SUM(K34:L34)</f>
        <v>177</v>
      </c>
    </row>
    <row r="35" spans="1:17" ht="12.75" customHeight="1">
      <c r="A35" s="47">
        <f>RANK(M35,M:M)</f>
        <v>30</v>
      </c>
      <c r="B35" s="66"/>
      <c r="C35" s="49">
        <v>2</v>
      </c>
      <c r="D35" s="50">
        <v>39</v>
      </c>
      <c r="E35" s="49" t="s">
        <v>73</v>
      </c>
      <c r="F35" s="49" t="s">
        <v>57</v>
      </c>
      <c r="G35" s="49">
        <v>95</v>
      </c>
      <c r="H35" s="49">
        <v>94</v>
      </c>
      <c r="I35" s="49">
        <v>83</v>
      </c>
      <c r="J35" s="49">
        <v>85</v>
      </c>
      <c r="K35" s="49">
        <v>87</v>
      </c>
      <c r="L35" s="49">
        <v>89</v>
      </c>
      <c r="M35" s="49">
        <f>SUM(G35:L35)</f>
        <v>533</v>
      </c>
      <c r="N35" s="51"/>
      <c r="O35" s="56">
        <f>SUM(G35:H35)</f>
        <v>189</v>
      </c>
      <c r="P35" s="56">
        <f>SUM(I35:J35)</f>
        <v>168</v>
      </c>
      <c r="Q35" s="59">
        <f>SUM(K35:L35)</f>
        <v>176</v>
      </c>
    </row>
    <row r="36" spans="1:17" ht="12.75" customHeight="1">
      <c r="A36" s="47">
        <f>RANK(M36,M:M)</f>
        <v>31</v>
      </c>
      <c r="B36" s="66"/>
      <c r="C36" s="51">
        <v>2</v>
      </c>
      <c r="D36" s="51">
        <v>25</v>
      </c>
      <c r="E36" s="51" t="s">
        <v>132</v>
      </c>
      <c r="F36" s="49" t="s">
        <v>142</v>
      </c>
      <c r="G36" s="51">
        <v>91</v>
      </c>
      <c r="H36" s="51">
        <v>90</v>
      </c>
      <c r="I36" s="51">
        <v>91</v>
      </c>
      <c r="J36" s="51">
        <v>88</v>
      </c>
      <c r="K36" s="51">
        <v>88</v>
      </c>
      <c r="L36" s="51">
        <v>83</v>
      </c>
      <c r="M36" s="49">
        <f>SUM(G36:L36)</f>
        <v>531</v>
      </c>
      <c r="N36" s="51"/>
      <c r="O36" s="56">
        <f>SUM(G36:H36)</f>
        <v>181</v>
      </c>
      <c r="P36" s="56">
        <f>SUM(I36:J36)</f>
        <v>179</v>
      </c>
      <c r="Q36" s="59">
        <f>SUM(K36:L36)</f>
        <v>171</v>
      </c>
    </row>
    <row r="37" spans="1:17" ht="12.75" customHeight="1">
      <c r="A37" s="47">
        <f>RANK(M37,M:M)</f>
        <v>32</v>
      </c>
      <c r="B37" s="66"/>
      <c r="C37" s="57">
        <v>4</v>
      </c>
      <c r="D37" s="58">
        <v>19</v>
      </c>
      <c r="E37" s="58" t="s">
        <v>83</v>
      </c>
      <c r="F37" s="47" t="s">
        <v>57</v>
      </c>
      <c r="G37" s="47">
        <v>91</v>
      </c>
      <c r="H37" s="47">
        <v>99</v>
      </c>
      <c r="I37" s="47">
        <v>81</v>
      </c>
      <c r="J37" s="47">
        <v>87</v>
      </c>
      <c r="K37" s="47">
        <v>84</v>
      </c>
      <c r="L37" s="47">
        <v>88</v>
      </c>
      <c r="M37" s="57">
        <f>SUM(G37:L37)</f>
        <v>530</v>
      </c>
      <c r="N37" s="46"/>
      <c r="O37" s="59">
        <f>SUM(G37:H37)</f>
        <v>190</v>
      </c>
      <c r="P37" s="59">
        <f>SUM(I37:J37)</f>
        <v>168</v>
      </c>
      <c r="Q37" s="59">
        <f>SUM(K37:L37)</f>
        <v>172</v>
      </c>
    </row>
    <row r="38" spans="1:17" ht="12.75" customHeight="1">
      <c r="A38" s="47">
        <f>RANK(M38,M:M)</f>
        <v>33</v>
      </c>
      <c r="B38" s="66"/>
      <c r="C38" s="49">
        <v>2</v>
      </c>
      <c r="D38" s="50">
        <v>28</v>
      </c>
      <c r="E38" s="50" t="s">
        <v>117</v>
      </c>
      <c r="F38" s="49" t="s">
        <v>115</v>
      </c>
      <c r="G38" s="51">
        <v>91</v>
      </c>
      <c r="H38" s="51">
        <v>87</v>
      </c>
      <c r="I38" s="51">
        <v>83</v>
      </c>
      <c r="J38" s="51">
        <v>91</v>
      </c>
      <c r="K38" s="51">
        <v>86</v>
      </c>
      <c r="L38" s="51">
        <v>90</v>
      </c>
      <c r="M38" s="49">
        <f>SUM(G38:L38)</f>
        <v>528</v>
      </c>
      <c r="N38" s="51"/>
      <c r="O38" s="56">
        <f>SUM(G38:H38)</f>
        <v>178</v>
      </c>
      <c r="P38" s="56">
        <f>SUM(I38:J38)</f>
        <v>174</v>
      </c>
      <c r="Q38" s="59">
        <f>SUM(K38:L38)</f>
        <v>176</v>
      </c>
    </row>
    <row r="39" spans="1:17" ht="12.75" customHeight="1">
      <c r="A39" s="47">
        <f>RANK(M39,M:M)</f>
        <v>34</v>
      </c>
      <c r="B39" s="66"/>
      <c r="C39" s="49">
        <v>3</v>
      </c>
      <c r="D39" s="50">
        <v>39</v>
      </c>
      <c r="E39" s="50" t="s">
        <v>81</v>
      </c>
      <c r="F39" s="49" t="s">
        <v>57</v>
      </c>
      <c r="G39" s="49">
        <v>91</v>
      </c>
      <c r="H39" s="49">
        <v>90</v>
      </c>
      <c r="I39" s="49">
        <v>86</v>
      </c>
      <c r="J39" s="49">
        <v>85</v>
      </c>
      <c r="K39" s="49">
        <v>86</v>
      </c>
      <c r="L39" s="49">
        <v>89</v>
      </c>
      <c r="M39" s="49">
        <f>SUM(G39:L39)</f>
        <v>527</v>
      </c>
      <c r="N39" s="51"/>
      <c r="O39" s="59">
        <f>SUM(G39:H39)</f>
        <v>181</v>
      </c>
      <c r="P39" s="59">
        <f>SUM(I39:J39)</f>
        <v>171</v>
      </c>
      <c r="Q39" s="59">
        <f>SUM(K39:L39)</f>
        <v>175</v>
      </c>
    </row>
    <row r="40" spans="1:17" ht="12.75" customHeight="1">
      <c r="A40" s="47">
        <f>RANK(M40,M:M)</f>
        <v>34</v>
      </c>
      <c r="B40" s="66"/>
      <c r="C40" s="57">
        <v>4</v>
      </c>
      <c r="D40" s="58">
        <v>31</v>
      </c>
      <c r="E40" s="58" t="s">
        <v>108</v>
      </c>
      <c r="F40" s="47" t="s">
        <v>104</v>
      </c>
      <c r="G40" s="47">
        <v>94</v>
      </c>
      <c r="H40" s="47">
        <v>94</v>
      </c>
      <c r="I40" s="47">
        <v>83</v>
      </c>
      <c r="J40" s="47">
        <v>86</v>
      </c>
      <c r="K40" s="47">
        <v>84</v>
      </c>
      <c r="L40" s="47">
        <v>86</v>
      </c>
      <c r="M40" s="57">
        <f>SUM(G40:L40)</f>
        <v>527</v>
      </c>
      <c r="N40" s="46"/>
      <c r="O40" s="56">
        <f>SUM(G40:H40)</f>
        <v>188</v>
      </c>
      <c r="P40" s="56">
        <f>SUM(I40:J40)</f>
        <v>169</v>
      </c>
      <c r="Q40" s="56">
        <f>SUM(K40:L40)</f>
        <v>170</v>
      </c>
    </row>
    <row r="41" spans="1:17" ht="12.75" customHeight="1">
      <c r="A41" s="47">
        <f>RANK(M41,M:M)</f>
        <v>36</v>
      </c>
      <c r="B41" s="66"/>
      <c r="C41" s="51">
        <v>3</v>
      </c>
      <c r="D41" s="51">
        <v>22</v>
      </c>
      <c r="E41" s="51" t="s">
        <v>98</v>
      </c>
      <c r="F41" s="49" t="s">
        <v>91</v>
      </c>
      <c r="G41" s="51">
        <v>91</v>
      </c>
      <c r="H41" s="51">
        <v>88</v>
      </c>
      <c r="I41" s="51">
        <v>89</v>
      </c>
      <c r="J41" s="51">
        <v>89</v>
      </c>
      <c r="K41" s="51">
        <v>86</v>
      </c>
      <c r="L41" s="51">
        <v>82</v>
      </c>
      <c r="M41" s="49">
        <f>SUM(G41:L41)</f>
        <v>525</v>
      </c>
      <c r="N41" s="51"/>
      <c r="O41" s="56">
        <f>SUM(G41:H41)</f>
        <v>179</v>
      </c>
      <c r="P41" s="56">
        <f>SUM(I41:J41)</f>
        <v>178</v>
      </c>
      <c r="Q41" s="59">
        <f>SUM(K41:L41)</f>
        <v>168</v>
      </c>
    </row>
    <row r="42" spans="1:17" ht="12.75" customHeight="1">
      <c r="A42" s="47">
        <f>RANK(M42,M:M)</f>
        <v>36</v>
      </c>
      <c r="B42" s="66"/>
      <c r="C42" s="51">
        <v>2</v>
      </c>
      <c r="D42" s="51">
        <v>33</v>
      </c>
      <c r="E42" s="51" t="s">
        <v>118</v>
      </c>
      <c r="F42" s="51" t="s">
        <v>115</v>
      </c>
      <c r="G42" s="51">
        <v>91</v>
      </c>
      <c r="H42" s="51">
        <v>91</v>
      </c>
      <c r="I42" s="51">
        <v>87</v>
      </c>
      <c r="J42" s="51">
        <v>91</v>
      </c>
      <c r="K42" s="51">
        <v>90</v>
      </c>
      <c r="L42" s="51">
        <v>75</v>
      </c>
      <c r="M42" s="49">
        <f>SUM(G42:L42)</f>
        <v>525</v>
      </c>
      <c r="N42" s="51"/>
      <c r="O42" s="70">
        <f>SUM(G42:H42)</f>
        <v>182</v>
      </c>
      <c r="P42" s="70">
        <f>SUM(I42:J42)</f>
        <v>178</v>
      </c>
      <c r="Q42" s="70">
        <f>SUM(K42:L42)</f>
        <v>165</v>
      </c>
    </row>
    <row r="43" spans="1:17" ht="12.75" customHeight="1">
      <c r="A43" s="47">
        <f>RANK(M43,M:M)</f>
        <v>38</v>
      </c>
      <c r="B43" s="66"/>
      <c r="C43" s="71">
        <v>2</v>
      </c>
      <c r="D43" s="71">
        <v>20</v>
      </c>
      <c r="E43" s="71" t="s">
        <v>123</v>
      </c>
      <c r="F43" s="72" t="s">
        <v>115</v>
      </c>
      <c r="G43" s="71">
        <v>94</v>
      </c>
      <c r="H43" s="71">
        <v>96</v>
      </c>
      <c r="I43" s="71">
        <v>80</v>
      </c>
      <c r="J43" s="71">
        <v>75</v>
      </c>
      <c r="K43" s="71">
        <v>87</v>
      </c>
      <c r="L43" s="71">
        <v>92</v>
      </c>
      <c r="M43" s="72">
        <f>SUM(G43:L43)</f>
        <v>524</v>
      </c>
      <c r="N43" s="71"/>
      <c r="O43" s="73">
        <f>SUM(G43:H43)</f>
        <v>190</v>
      </c>
      <c r="P43" s="73">
        <f>SUM(I43:J43)</f>
        <v>155</v>
      </c>
      <c r="Q43" s="73">
        <f>SUM(K43:L43)</f>
        <v>179</v>
      </c>
    </row>
    <row r="44" spans="1:17" ht="12.75" customHeight="1">
      <c r="A44" s="47">
        <f>RANK(M44,M:M)</f>
        <v>38</v>
      </c>
      <c r="B44" s="48"/>
      <c r="C44" s="57">
        <v>4</v>
      </c>
      <c r="D44" s="58">
        <v>37</v>
      </c>
      <c r="E44" s="57" t="s">
        <v>141</v>
      </c>
      <c r="F44" s="57" t="s">
        <v>142</v>
      </c>
      <c r="G44" s="57">
        <v>96</v>
      </c>
      <c r="H44" s="57">
        <v>92</v>
      </c>
      <c r="I44" s="57">
        <v>81</v>
      </c>
      <c r="J44" s="57">
        <v>84</v>
      </c>
      <c r="K44" s="57">
        <v>80</v>
      </c>
      <c r="L44" s="57">
        <v>91</v>
      </c>
      <c r="M44" s="57">
        <f>SUM(G44:L44)</f>
        <v>524</v>
      </c>
      <c r="N44" s="61"/>
      <c r="O44" s="56">
        <f>SUM(G44:H44)</f>
        <v>188</v>
      </c>
      <c r="P44" s="56">
        <f>SUM(I44:J44)</f>
        <v>165</v>
      </c>
      <c r="Q44" s="59">
        <f>SUM(K44:L44)</f>
        <v>171</v>
      </c>
    </row>
    <row r="45" spans="1:17" ht="12.75" customHeight="1">
      <c r="A45" s="47">
        <f>RANK(M45,M:M)</f>
        <v>40</v>
      </c>
      <c r="B45" s="48"/>
      <c r="C45" s="57">
        <v>4</v>
      </c>
      <c r="D45" s="58">
        <v>30</v>
      </c>
      <c r="E45" s="58" t="s">
        <v>135</v>
      </c>
      <c r="F45" s="57" t="s">
        <v>142</v>
      </c>
      <c r="G45" s="47">
        <v>95</v>
      </c>
      <c r="H45" s="47">
        <v>96</v>
      </c>
      <c r="I45" s="47">
        <v>87</v>
      </c>
      <c r="J45" s="47">
        <v>75</v>
      </c>
      <c r="K45" s="47">
        <v>92</v>
      </c>
      <c r="L45" s="47">
        <v>78</v>
      </c>
      <c r="M45" s="57">
        <f>SUM(G45:L45)</f>
        <v>523</v>
      </c>
      <c r="N45" s="61"/>
      <c r="O45" s="59">
        <f>SUM(G45:H45)</f>
        <v>191</v>
      </c>
      <c r="P45" s="59">
        <f>SUM(I45:J45)</f>
        <v>162</v>
      </c>
      <c r="Q45" s="59">
        <f>SUM(K45:L45)</f>
        <v>170</v>
      </c>
    </row>
    <row r="46" spans="1:17" ht="12.75" customHeight="1">
      <c r="A46" s="47">
        <f>RANK(M46,M:M)</f>
        <v>41</v>
      </c>
      <c r="B46" s="48"/>
      <c r="C46" s="49">
        <v>3</v>
      </c>
      <c r="D46" s="50">
        <v>38</v>
      </c>
      <c r="E46" s="49" t="s">
        <v>101</v>
      </c>
      <c r="F46" s="49" t="s">
        <v>91</v>
      </c>
      <c r="G46" s="49">
        <v>95</v>
      </c>
      <c r="H46" s="49">
        <v>94</v>
      </c>
      <c r="I46" s="49">
        <v>83</v>
      </c>
      <c r="J46" s="49">
        <v>84</v>
      </c>
      <c r="K46" s="49">
        <v>82</v>
      </c>
      <c r="L46" s="49">
        <v>84</v>
      </c>
      <c r="M46" s="49">
        <f>SUM(G46:L46)</f>
        <v>522</v>
      </c>
      <c r="N46" s="51"/>
      <c r="O46" s="56">
        <f>SUM(G46:H46)</f>
        <v>189</v>
      </c>
      <c r="P46" s="56">
        <f>SUM(I46:J46)</f>
        <v>167</v>
      </c>
      <c r="Q46" s="56">
        <f>SUM(K46:L46)</f>
        <v>166</v>
      </c>
    </row>
    <row r="47" spans="1:17" ht="12.75" customHeight="1">
      <c r="A47" s="47">
        <f>RANK(M47,M:M)</f>
        <v>41</v>
      </c>
      <c r="B47" s="48"/>
      <c r="C47" s="49">
        <v>1</v>
      </c>
      <c r="D47" s="50">
        <v>19</v>
      </c>
      <c r="E47" s="50" t="s">
        <v>61</v>
      </c>
      <c r="F47" s="51" t="s">
        <v>57</v>
      </c>
      <c r="G47" s="51">
        <v>94</v>
      </c>
      <c r="H47" s="51">
        <v>97</v>
      </c>
      <c r="I47" s="51">
        <v>86</v>
      </c>
      <c r="J47" s="51">
        <v>84</v>
      </c>
      <c r="K47" s="51">
        <v>77</v>
      </c>
      <c r="L47" s="51">
        <v>84</v>
      </c>
      <c r="M47" s="49">
        <f>SUM(G47:L47)</f>
        <v>522</v>
      </c>
      <c r="N47" s="51"/>
      <c r="O47" s="56">
        <f>SUM(G47:H47)</f>
        <v>191</v>
      </c>
      <c r="P47" s="56">
        <f>SUM(I47:J47)</f>
        <v>170</v>
      </c>
      <c r="Q47" s="56">
        <f>SUM(K47:L47)</f>
        <v>161</v>
      </c>
    </row>
    <row r="48" spans="1:17" ht="12.75" customHeight="1">
      <c r="A48" s="47">
        <f>RANK(M48,M:M)</f>
        <v>43</v>
      </c>
      <c r="B48" s="48"/>
      <c r="C48" s="49">
        <v>2</v>
      </c>
      <c r="D48" s="50">
        <v>29</v>
      </c>
      <c r="E48" s="49" t="s">
        <v>95</v>
      </c>
      <c r="F48" s="49" t="s">
        <v>91</v>
      </c>
      <c r="G48" s="49">
        <v>87</v>
      </c>
      <c r="H48" s="49">
        <v>88</v>
      </c>
      <c r="I48" s="49">
        <v>79</v>
      </c>
      <c r="J48" s="49">
        <v>90</v>
      </c>
      <c r="K48" s="49">
        <v>87</v>
      </c>
      <c r="L48" s="49">
        <v>90</v>
      </c>
      <c r="M48" s="49">
        <f>SUM(G48:L48)</f>
        <v>521</v>
      </c>
      <c r="N48" s="51"/>
      <c r="O48" s="56">
        <f>SUM(G48:H48)</f>
        <v>175</v>
      </c>
      <c r="P48" s="56">
        <f>SUM(I48:J48)</f>
        <v>169</v>
      </c>
      <c r="Q48" s="59">
        <f>SUM(K48:L48)</f>
        <v>177</v>
      </c>
    </row>
    <row r="49" spans="1:17" ht="12.75" customHeight="1">
      <c r="A49" s="47">
        <f>RANK(M49,M:M)</f>
        <v>43</v>
      </c>
      <c r="B49" s="48"/>
      <c r="C49" s="49">
        <v>2</v>
      </c>
      <c r="D49" s="50">
        <v>43</v>
      </c>
      <c r="E49" s="49" t="s">
        <v>124</v>
      </c>
      <c r="F49" s="49" t="s">
        <v>115</v>
      </c>
      <c r="G49" s="49">
        <v>84</v>
      </c>
      <c r="H49" s="49">
        <v>96</v>
      </c>
      <c r="I49" s="49">
        <v>84</v>
      </c>
      <c r="J49" s="49">
        <v>94</v>
      </c>
      <c r="K49" s="49">
        <v>84</v>
      </c>
      <c r="L49" s="49">
        <v>79</v>
      </c>
      <c r="M49" s="49">
        <f>SUM(G49:L49)</f>
        <v>521</v>
      </c>
      <c r="N49" s="51"/>
      <c r="O49" s="56">
        <f>SUM(G49:H49)</f>
        <v>180</v>
      </c>
      <c r="P49" s="56">
        <f>SUM(I49:J49)</f>
        <v>178</v>
      </c>
      <c r="Q49" s="59">
        <f>SUM(K49:L49)</f>
        <v>163</v>
      </c>
    </row>
    <row r="50" spans="1:17" ht="12.75" customHeight="1">
      <c r="A50" s="47">
        <f>RANK(M50,M:M)</f>
        <v>45</v>
      </c>
      <c r="B50" s="48"/>
      <c r="C50" s="51">
        <v>1</v>
      </c>
      <c r="D50" s="51">
        <v>30</v>
      </c>
      <c r="E50" s="51" t="s">
        <v>137</v>
      </c>
      <c r="F50" s="49" t="s">
        <v>142</v>
      </c>
      <c r="G50" s="51">
        <v>91</v>
      </c>
      <c r="H50" s="51">
        <v>92</v>
      </c>
      <c r="I50" s="49">
        <v>85</v>
      </c>
      <c r="J50" s="49">
        <v>89</v>
      </c>
      <c r="K50" s="51">
        <v>81</v>
      </c>
      <c r="L50" s="51">
        <v>82</v>
      </c>
      <c r="M50" s="49">
        <f>SUM(G50:L50)</f>
        <v>520</v>
      </c>
      <c r="N50" s="51"/>
      <c r="O50" s="56">
        <f>SUM(G50:H50)</f>
        <v>183</v>
      </c>
      <c r="P50" s="56">
        <f>SUM(I50:J50)</f>
        <v>174</v>
      </c>
      <c r="Q50" s="56">
        <f>SUM(K50:L50)</f>
        <v>163</v>
      </c>
    </row>
    <row r="51" spans="1:17" ht="12.75" customHeight="1">
      <c r="A51" s="47">
        <f>RANK(M51,M:M)</f>
        <v>45</v>
      </c>
      <c r="B51" s="48"/>
      <c r="C51" s="51">
        <v>3</v>
      </c>
      <c r="D51" s="51">
        <v>36</v>
      </c>
      <c r="E51" s="51" t="s">
        <v>80</v>
      </c>
      <c r="F51" s="49" t="s">
        <v>57</v>
      </c>
      <c r="G51" s="51">
        <v>98</v>
      </c>
      <c r="H51" s="51">
        <v>95</v>
      </c>
      <c r="I51" s="51">
        <v>74</v>
      </c>
      <c r="J51" s="51">
        <v>89</v>
      </c>
      <c r="K51" s="51">
        <v>86</v>
      </c>
      <c r="L51" s="51">
        <v>78</v>
      </c>
      <c r="M51" s="49">
        <f>SUM(G51:L51)</f>
        <v>520</v>
      </c>
      <c r="N51" s="51"/>
      <c r="O51" s="56">
        <f>SUM(G51:H51)</f>
        <v>193</v>
      </c>
      <c r="P51" s="56">
        <f>SUM(I51:J51)</f>
        <v>163</v>
      </c>
      <c r="Q51" s="56">
        <f>SUM(K51:L51)</f>
        <v>164</v>
      </c>
    </row>
    <row r="52" spans="1:17" ht="12.75" customHeight="1">
      <c r="A52" s="47">
        <f>RANK(M52,M:M)</f>
        <v>47</v>
      </c>
      <c r="B52" s="48"/>
      <c r="C52" s="49">
        <v>3</v>
      </c>
      <c r="D52" s="50">
        <v>26</v>
      </c>
      <c r="E52" s="50" t="s">
        <v>111</v>
      </c>
      <c r="F52" s="49" t="s">
        <v>104</v>
      </c>
      <c r="G52" s="49">
        <v>91</v>
      </c>
      <c r="H52" s="49">
        <v>95</v>
      </c>
      <c r="I52" s="49">
        <v>82</v>
      </c>
      <c r="J52" s="49">
        <v>80</v>
      </c>
      <c r="K52" s="49">
        <v>82</v>
      </c>
      <c r="L52" s="49">
        <v>89</v>
      </c>
      <c r="M52" s="49">
        <f>SUM(G52:L52)</f>
        <v>519</v>
      </c>
      <c r="N52" s="51"/>
      <c r="O52" s="56">
        <f>SUM(G52:H52)</f>
        <v>186</v>
      </c>
      <c r="P52" s="56">
        <f>SUM(I52:J52)</f>
        <v>162</v>
      </c>
      <c r="Q52" s="56">
        <f>SUM(K52:L52)</f>
        <v>171</v>
      </c>
    </row>
    <row r="53" spans="1:17" ht="12.75" customHeight="1">
      <c r="A53" s="47">
        <f>RANK(M53,M:M)</f>
        <v>48</v>
      </c>
      <c r="B53" s="48"/>
      <c r="C53" s="49">
        <v>3</v>
      </c>
      <c r="D53" s="50">
        <v>41</v>
      </c>
      <c r="E53" s="50" t="s">
        <v>82</v>
      </c>
      <c r="F53" s="49" t="s">
        <v>57</v>
      </c>
      <c r="G53" s="49">
        <v>98</v>
      </c>
      <c r="H53" s="49">
        <v>97</v>
      </c>
      <c r="I53" s="49">
        <v>81</v>
      </c>
      <c r="J53" s="49">
        <v>78</v>
      </c>
      <c r="K53" s="49">
        <v>84</v>
      </c>
      <c r="L53" s="49">
        <v>79</v>
      </c>
      <c r="M53" s="49">
        <f>SUM(G53:L53)</f>
        <v>517</v>
      </c>
      <c r="N53" s="51"/>
      <c r="O53" s="56">
        <f>SUM(G53:H53)</f>
        <v>195</v>
      </c>
      <c r="P53" s="56">
        <f>SUM(I53:J53)</f>
        <v>159</v>
      </c>
      <c r="Q53" s="56">
        <f>SUM(K53:L53)</f>
        <v>163</v>
      </c>
    </row>
    <row r="54" spans="1:17" ht="12.75" customHeight="1">
      <c r="A54" s="47">
        <f>RANK(M54,M:M)</f>
        <v>49</v>
      </c>
      <c r="B54" s="48"/>
      <c r="C54" s="47">
        <v>4</v>
      </c>
      <c r="D54" s="47">
        <v>21</v>
      </c>
      <c r="E54" s="47" t="s">
        <v>84</v>
      </c>
      <c r="F54" s="57" t="s">
        <v>57</v>
      </c>
      <c r="G54" s="47">
        <v>98</v>
      </c>
      <c r="H54" s="47">
        <v>91</v>
      </c>
      <c r="I54" s="47">
        <v>75</v>
      </c>
      <c r="J54" s="47">
        <v>82</v>
      </c>
      <c r="K54" s="47">
        <v>84</v>
      </c>
      <c r="L54" s="47">
        <v>85</v>
      </c>
      <c r="M54" s="57">
        <f>SUM(G54:L54)</f>
        <v>515</v>
      </c>
      <c r="N54" s="47"/>
      <c r="O54" s="73">
        <f>SUM(G54:H54)</f>
        <v>189</v>
      </c>
      <c r="P54" s="73">
        <f>SUM(I54:J54)</f>
        <v>157</v>
      </c>
      <c r="Q54" s="73">
        <f>SUM(K54:L54)</f>
        <v>169</v>
      </c>
    </row>
    <row r="55" spans="1:17" ht="12.75" customHeight="1">
      <c r="A55" s="47">
        <f>RANK(M55,M:M)</f>
        <v>50</v>
      </c>
      <c r="B55" s="48"/>
      <c r="C55" s="51">
        <v>2</v>
      </c>
      <c r="D55" s="51">
        <v>30</v>
      </c>
      <c r="E55" s="51" t="s">
        <v>133</v>
      </c>
      <c r="F55" s="49" t="s">
        <v>142</v>
      </c>
      <c r="G55" s="51">
        <v>93</v>
      </c>
      <c r="H55" s="51">
        <v>94</v>
      </c>
      <c r="I55" s="51">
        <v>82</v>
      </c>
      <c r="J55" s="51">
        <v>76</v>
      </c>
      <c r="K55" s="51">
        <v>82</v>
      </c>
      <c r="L55" s="51">
        <v>85</v>
      </c>
      <c r="M55" s="49">
        <f>SUM(G55:L55)</f>
        <v>512</v>
      </c>
      <c r="N55" s="51"/>
      <c r="O55" s="59">
        <f>SUM(G55:H55)</f>
        <v>187</v>
      </c>
      <c r="P55" s="59">
        <f>SUM(I55:J55)</f>
        <v>158</v>
      </c>
      <c r="Q55" s="59">
        <f>SUM(K55:L55)</f>
        <v>167</v>
      </c>
    </row>
    <row r="56" spans="1:17" ht="12.75" customHeight="1">
      <c r="A56" s="47">
        <f>RANK(M56,M:M)</f>
        <v>50</v>
      </c>
      <c r="B56" s="48"/>
      <c r="C56" s="57">
        <v>4</v>
      </c>
      <c r="D56" s="58">
        <v>33</v>
      </c>
      <c r="E56" s="57" t="s">
        <v>119</v>
      </c>
      <c r="F56" s="57" t="s">
        <v>115</v>
      </c>
      <c r="G56" s="57">
        <v>86</v>
      </c>
      <c r="H56" s="57">
        <v>87</v>
      </c>
      <c r="I56" s="57">
        <v>86</v>
      </c>
      <c r="J56" s="57">
        <v>88</v>
      </c>
      <c r="K56" s="57">
        <v>88</v>
      </c>
      <c r="L56" s="57">
        <v>77</v>
      </c>
      <c r="M56" s="57">
        <f>SUM(G56:L56)</f>
        <v>512</v>
      </c>
      <c r="N56" s="61"/>
      <c r="O56" s="56">
        <f>SUM(G56:H56)</f>
        <v>173</v>
      </c>
      <c r="P56" s="56">
        <f>SUM(I56:J56)</f>
        <v>174</v>
      </c>
      <c r="Q56" s="59">
        <f>SUM(K56:L56)</f>
        <v>165</v>
      </c>
    </row>
    <row r="57" spans="1:17" ht="12.75" customHeight="1">
      <c r="A57" s="47">
        <f>RANK(M57,M:M)</f>
        <v>52</v>
      </c>
      <c r="B57" s="48"/>
      <c r="C57" s="49">
        <v>3</v>
      </c>
      <c r="D57" s="50">
        <v>42</v>
      </c>
      <c r="E57" s="50" t="s">
        <v>113</v>
      </c>
      <c r="F57" s="49" t="s">
        <v>104</v>
      </c>
      <c r="G57" s="49">
        <v>98</v>
      </c>
      <c r="H57" s="49">
        <v>92</v>
      </c>
      <c r="I57" s="49">
        <v>75</v>
      </c>
      <c r="J57" s="49">
        <v>79</v>
      </c>
      <c r="K57" s="49">
        <v>84</v>
      </c>
      <c r="L57" s="49">
        <v>83</v>
      </c>
      <c r="M57" s="49">
        <f>SUM(G57:L57)</f>
        <v>511</v>
      </c>
      <c r="N57" s="52"/>
      <c r="O57" s="56">
        <f>SUM(G57:H57)</f>
        <v>190</v>
      </c>
      <c r="P57" s="56">
        <f>SUM(I57:J57)</f>
        <v>154</v>
      </c>
      <c r="Q57" s="56">
        <f>SUM(K57:L57)</f>
        <v>167</v>
      </c>
    </row>
    <row r="58" spans="1:17" ht="12.75" customHeight="1">
      <c r="A58" s="47">
        <f>RANK(M58,M:M)</f>
        <v>53</v>
      </c>
      <c r="B58" s="48"/>
      <c r="C58" s="49">
        <v>3</v>
      </c>
      <c r="D58" s="50">
        <v>19</v>
      </c>
      <c r="E58" s="50" t="s">
        <v>75</v>
      </c>
      <c r="F58" s="51" t="s">
        <v>57</v>
      </c>
      <c r="G58" s="51">
        <v>87</v>
      </c>
      <c r="H58" s="51">
        <v>84</v>
      </c>
      <c r="I58" s="51">
        <v>88</v>
      </c>
      <c r="J58" s="51">
        <v>86</v>
      </c>
      <c r="K58" s="51">
        <v>87</v>
      </c>
      <c r="L58" s="51">
        <v>77</v>
      </c>
      <c r="M58" s="49">
        <f>SUM(G58:L58)</f>
        <v>509</v>
      </c>
      <c r="N58" s="51"/>
      <c r="O58" s="56">
        <f>SUM(G58:H58)</f>
        <v>171</v>
      </c>
      <c r="P58" s="56">
        <f>SUM(I58:J58)</f>
        <v>174</v>
      </c>
      <c r="Q58" s="56">
        <f>SUM(K58:L58)</f>
        <v>164</v>
      </c>
    </row>
    <row r="59" spans="1:17" ht="12.75" customHeight="1">
      <c r="A59" s="47">
        <f>RANK(M59,M:M)</f>
        <v>54</v>
      </c>
      <c r="B59" s="48"/>
      <c r="C59" s="57">
        <v>4</v>
      </c>
      <c r="D59" s="58">
        <v>34</v>
      </c>
      <c r="E59" s="58" t="s">
        <v>94</v>
      </c>
      <c r="F59" s="57" t="s">
        <v>91</v>
      </c>
      <c r="G59" s="47">
        <v>98</v>
      </c>
      <c r="H59" s="47">
        <v>93</v>
      </c>
      <c r="I59" s="47">
        <v>70</v>
      </c>
      <c r="J59" s="47">
        <v>69</v>
      </c>
      <c r="K59" s="47">
        <v>86</v>
      </c>
      <c r="L59" s="47">
        <v>90</v>
      </c>
      <c r="M59" s="57">
        <f>SUM(G59:L59)</f>
        <v>506</v>
      </c>
      <c r="N59" s="61"/>
      <c r="O59" s="56">
        <f>SUM(G59:H59)</f>
        <v>191</v>
      </c>
      <c r="P59" s="56">
        <f>SUM(I59:J59)</f>
        <v>139</v>
      </c>
      <c r="Q59" s="59">
        <f>SUM(K59:L59)</f>
        <v>176</v>
      </c>
    </row>
    <row r="60" spans="1:17" ht="12.75" customHeight="1">
      <c r="A60" s="47">
        <f>RANK(M60,M:M)</f>
        <v>54</v>
      </c>
      <c r="B60" s="48"/>
      <c r="C60" s="49">
        <v>3</v>
      </c>
      <c r="D60" s="50">
        <v>30</v>
      </c>
      <c r="E60" s="49" t="s">
        <v>140</v>
      </c>
      <c r="F60" s="49" t="s">
        <v>142</v>
      </c>
      <c r="G60" s="49">
        <v>90</v>
      </c>
      <c r="H60" s="49">
        <v>86</v>
      </c>
      <c r="I60" s="49">
        <v>82</v>
      </c>
      <c r="J60" s="49">
        <v>83</v>
      </c>
      <c r="K60" s="49">
        <v>78</v>
      </c>
      <c r="L60" s="49">
        <v>87</v>
      </c>
      <c r="M60" s="49">
        <f>SUM(G60:L60)</f>
        <v>506</v>
      </c>
      <c r="N60" s="52"/>
      <c r="O60" s="59">
        <f>SUM(G60:H60)</f>
        <v>176</v>
      </c>
      <c r="P60" s="59">
        <f>SUM(I60:J60)</f>
        <v>165</v>
      </c>
      <c r="Q60" s="59">
        <f>SUM(K60:L60)</f>
        <v>165</v>
      </c>
    </row>
    <row r="61" spans="1:17" ht="12.75" customHeight="1">
      <c r="A61" s="47">
        <f>RANK(M61,M:M)</f>
        <v>54</v>
      </c>
      <c r="B61" s="48"/>
      <c r="C61" s="57">
        <v>4</v>
      </c>
      <c r="D61" s="58">
        <v>22</v>
      </c>
      <c r="E61" s="58" t="s">
        <v>102</v>
      </c>
      <c r="F61" s="57" t="s">
        <v>91</v>
      </c>
      <c r="G61" s="47">
        <v>90</v>
      </c>
      <c r="H61" s="47">
        <v>87</v>
      </c>
      <c r="I61" s="47">
        <v>78</v>
      </c>
      <c r="J61" s="47">
        <v>82</v>
      </c>
      <c r="K61" s="47">
        <v>89</v>
      </c>
      <c r="L61" s="47">
        <v>80</v>
      </c>
      <c r="M61" s="57">
        <f>SUM(G61:L61)</f>
        <v>506</v>
      </c>
      <c r="N61" s="46"/>
      <c r="O61" s="56">
        <f>SUM(G61:H61)</f>
        <v>177</v>
      </c>
      <c r="P61" s="56">
        <f>SUM(I61:J61)</f>
        <v>160</v>
      </c>
      <c r="Q61" s="56">
        <f>SUM(K61:L61)</f>
        <v>169</v>
      </c>
    </row>
    <row r="62" spans="1:17" ht="12.75" customHeight="1">
      <c r="A62" s="47">
        <f>RANK(M62,M:M)</f>
        <v>54</v>
      </c>
      <c r="B62" s="48"/>
      <c r="C62" s="49">
        <v>2</v>
      </c>
      <c r="D62" s="50">
        <v>21</v>
      </c>
      <c r="E62" s="49" t="s">
        <v>70</v>
      </c>
      <c r="F62" s="49" t="s">
        <v>57</v>
      </c>
      <c r="G62" s="49">
        <v>95</v>
      </c>
      <c r="H62" s="49">
        <v>90</v>
      </c>
      <c r="I62" s="49">
        <v>88</v>
      </c>
      <c r="J62" s="49">
        <v>84</v>
      </c>
      <c r="K62" s="49">
        <v>70</v>
      </c>
      <c r="L62" s="49">
        <v>79</v>
      </c>
      <c r="M62" s="49">
        <f>SUM(G62:L62)</f>
        <v>506</v>
      </c>
      <c r="N62" s="51"/>
      <c r="O62" s="59">
        <f>SUM(G62:H62)</f>
        <v>185</v>
      </c>
      <c r="P62" s="59">
        <f>SUM(I62:J62)</f>
        <v>172</v>
      </c>
      <c r="Q62" s="59">
        <f>SUM(K62:L62)</f>
        <v>149</v>
      </c>
    </row>
    <row r="63" spans="1:17" ht="12.75" customHeight="1">
      <c r="A63" s="47">
        <f>RANK(M63,M:M)</f>
        <v>58</v>
      </c>
      <c r="B63" s="48"/>
      <c r="C63" s="57">
        <v>4</v>
      </c>
      <c r="D63" s="58">
        <v>38</v>
      </c>
      <c r="E63" s="58" t="s">
        <v>103</v>
      </c>
      <c r="F63" s="57" t="s">
        <v>91</v>
      </c>
      <c r="G63" s="47">
        <v>91</v>
      </c>
      <c r="H63" s="47">
        <v>94</v>
      </c>
      <c r="I63" s="47">
        <v>78</v>
      </c>
      <c r="J63" s="47">
        <v>72</v>
      </c>
      <c r="K63" s="47">
        <v>84</v>
      </c>
      <c r="L63" s="47">
        <v>82</v>
      </c>
      <c r="M63" s="57">
        <f>SUM(G63:L63)</f>
        <v>501</v>
      </c>
      <c r="N63" s="61"/>
      <c r="O63" s="56">
        <f>SUM(G63:H63)</f>
        <v>185</v>
      </c>
      <c r="P63" s="56">
        <f>SUM(I63:J63)</f>
        <v>150</v>
      </c>
      <c r="Q63" s="56">
        <f>SUM(K63:L63)</f>
        <v>166</v>
      </c>
    </row>
    <row r="64" spans="1:17" ht="12.75" customHeight="1">
      <c r="A64" s="47">
        <f>RANK(M64,M:M)</f>
        <v>58</v>
      </c>
      <c r="B64" s="48"/>
      <c r="C64" s="74">
        <v>3</v>
      </c>
      <c r="D64" s="74">
        <v>34</v>
      </c>
      <c r="E64" s="74" t="s">
        <v>100</v>
      </c>
      <c r="F64" s="75" t="s">
        <v>91</v>
      </c>
      <c r="G64" s="74">
        <v>91</v>
      </c>
      <c r="H64" s="74">
        <v>92</v>
      </c>
      <c r="I64" s="74">
        <v>79</v>
      </c>
      <c r="J64" s="74">
        <v>84</v>
      </c>
      <c r="K64" s="74">
        <v>79</v>
      </c>
      <c r="L64" s="74">
        <v>76</v>
      </c>
      <c r="M64" s="75">
        <f>SUM(G64:L64)</f>
        <v>501</v>
      </c>
      <c r="N64" s="74"/>
      <c r="O64" s="76">
        <f>SUM(G64:H64)</f>
        <v>183</v>
      </c>
      <c r="P64" s="76">
        <f>SUM(I64:J64)</f>
        <v>163</v>
      </c>
      <c r="Q64" s="76">
        <f>SUM(K64:L64)</f>
        <v>155</v>
      </c>
    </row>
    <row r="65" spans="1:17" ht="12.75" customHeight="1">
      <c r="A65" s="47">
        <f>RANK(M65,M:M)</f>
        <v>60</v>
      </c>
      <c r="B65" s="48"/>
      <c r="C65" s="49">
        <v>1</v>
      </c>
      <c r="D65" s="50">
        <v>33</v>
      </c>
      <c r="E65" s="50" t="s">
        <v>122</v>
      </c>
      <c r="F65" s="51" t="s">
        <v>115</v>
      </c>
      <c r="G65" s="51">
        <v>82</v>
      </c>
      <c r="H65" s="51">
        <v>89</v>
      </c>
      <c r="I65" s="51">
        <v>84</v>
      </c>
      <c r="J65" s="51">
        <v>84</v>
      </c>
      <c r="K65" s="51">
        <v>79</v>
      </c>
      <c r="L65" s="51">
        <v>79</v>
      </c>
      <c r="M65" s="49">
        <f>SUM(G65:L65)</f>
        <v>497</v>
      </c>
      <c r="N65" s="51"/>
      <c r="O65" s="68">
        <f>SUM(G65:H65)</f>
        <v>171</v>
      </c>
      <c r="P65" s="68">
        <f>SUM(I65:J65)</f>
        <v>168</v>
      </c>
      <c r="Q65" s="68">
        <f>SUM(K65:L65)</f>
        <v>158</v>
      </c>
    </row>
    <row r="66" spans="1:17" ht="12.75" customHeight="1">
      <c r="A66" s="47">
        <f>RANK(M66,M:M)</f>
        <v>60</v>
      </c>
      <c r="B66" s="48"/>
      <c r="C66" s="49">
        <v>3</v>
      </c>
      <c r="D66" s="50">
        <v>23</v>
      </c>
      <c r="E66" s="50" t="s">
        <v>77</v>
      </c>
      <c r="F66" s="49" t="s">
        <v>57</v>
      </c>
      <c r="G66" s="49">
        <v>91</v>
      </c>
      <c r="H66" s="49">
        <v>93</v>
      </c>
      <c r="I66" s="49">
        <v>85</v>
      </c>
      <c r="J66" s="49">
        <v>80</v>
      </c>
      <c r="K66" s="49">
        <v>82</v>
      </c>
      <c r="L66" s="49">
        <v>66</v>
      </c>
      <c r="M66" s="49">
        <f>SUM(G66:L66)</f>
        <v>497</v>
      </c>
      <c r="N66" s="51"/>
      <c r="O66" s="56">
        <f>SUM(G66:H66)</f>
        <v>184</v>
      </c>
      <c r="P66" s="56">
        <f>SUM(I66:J66)</f>
        <v>165</v>
      </c>
      <c r="Q66" s="56">
        <f>SUM(K66:L66)</f>
        <v>148</v>
      </c>
    </row>
    <row r="67" spans="1:17" ht="12.75" customHeight="1">
      <c r="A67" s="47">
        <f>RANK(M67,M:M)</f>
        <v>62</v>
      </c>
      <c r="B67" s="48"/>
      <c r="C67" s="49">
        <v>3</v>
      </c>
      <c r="D67" s="50">
        <v>28</v>
      </c>
      <c r="E67" s="50" t="s">
        <v>126</v>
      </c>
      <c r="F67" s="51" t="s">
        <v>115</v>
      </c>
      <c r="G67" s="51">
        <v>97</v>
      </c>
      <c r="H67" s="51">
        <v>93</v>
      </c>
      <c r="I67" s="51">
        <v>83</v>
      </c>
      <c r="J67" s="51">
        <v>86</v>
      </c>
      <c r="K67" s="51">
        <v>91</v>
      </c>
      <c r="L67" s="51">
        <v>45</v>
      </c>
      <c r="M67" s="49">
        <f>SUM(G67:L67)</f>
        <v>495</v>
      </c>
      <c r="N67" s="52"/>
      <c r="O67" s="56">
        <f>SUM(G67:H67)</f>
        <v>190</v>
      </c>
      <c r="P67" s="56">
        <f>SUM(I67:J67)</f>
        <v>169</v>
      </c>
      <c r="Q67" s="56">
        <f>SUM(K67:L67)</f>
        <v>136</v>
      </c>
    </row>
    <row r="68" spans="1:17" ht="12.75" customHeight="1">
      <c r="A68" s="47">
        <f>RANK(M68,M:M)</f>
        <v>63</v>
      </c>
      <c r="B68" s="48"/>
      <c r="C68" s="49">
        <v>2</v>
      </c>
      <c r="D68" s="50">
        <v>32</v>
      </c>
      <c r="E68" s="50" t="s">
        <v>66</v>
      </c>
      <c r="F68" s="49" t="s">
        <v>57</v>
      </c>
      <c r="G68" s="49">
        <v>96</v>
      </c>
      <c r="H68" s="49">
        <v>94</v>
      </c>
      <c r="I68" s="49">
        <v>74</v>
      </c>
      <c r="J68" s="49">
        <v>73</v>
      </c>
      <c r="K68" s="49">
        <v>77</v>
      </c>
      <c r="L68" s="49">
        <v>78</v>
      </c>
      <c r="M68" s="49">
        <f>SUM(G68:L68)</f>
        <v>492</v>
      </c>
      <c r="N68" s="52"/>
      <c r="O68" s="56">
        <f>SUM(G68:H68)</f>
        <v>190</v>
      </c>
      <c r="P68" s="56">
        <f>SUM(I68:J68)</f>
        <v>147</v>
      </c>
      <c r="Q68" s="59">
        <f>SUM(K68:L68)</f>
        <v>155</v>
      </c>
    </row>
    <row r="69" spans="1:17" ht="12.75" customHeight="1">
      <c r="A69" s="47">
        <f>RANK(M69,M:M)</f>
        <v>64</v>
      </c>
      <c r="B69" s="48"/>
      <c r="C69" s="51">
        <v>3</v>
      </c>
      <c r="D69" s="51">
        <v>18</v>
      </c>
      <c r="E69" s="51" t="s">
        <v>110</v>
      </c>
      <c r="F69" s="49" t="s">
        <v>104</v>
      </c>
      <c r="G69" s="51">
        <v>90</v>
      </c>
      <c r="H69" s="51">
        <v>93</v>
      </c>
      <c r="I69" s="51">
        <v>65</v>
      </c>
      <c r="J69" s="51">
        <v>70</v>
      </c>
      <c r="K69" s="51">
        <v>85</v>
      </c>
      <c r="L69" s="51">
        <v>86</v>
      </c>
      <c r="M69" s="49">
        <f>SUM(G69:L69)</f>
        <v>489</v>
      </c>
      <c r="N69" s="52"/>
      <c r="O69" s="56">
        <f>SUM(G69:H69)</f>
        <v>183</v>
      </c>
      <c r="P69" s="56">
        <f>SUM(I69:J69)</f>
        <v>135</v>
      </c>
      <c r="Q69" s="56">
        <f>SUM(K69:L69)</f>
        <v>171</v>
      </c>
    </row>
    <row r="70" spans="1:17" ht="12.75" customHeight="1">
      <c r="A70" s="47">
        <f>RANK(M70,M:M)</f>
        <v>64</v>
      </c>
      <c r="B70" s="48"/>
      <c r="C70" s="49">
        <v>1</v>
      </c>
      <c r="D70" s="50">
        <v>25</v>
      </c>
      <c r="E70" s="50" t="s">
        <v>136</v>
      </c>
      <c r="F70" s="49" t="s">
        <v>142</v>
      </c>
      <c r="G70" s="51">
        <v>84</v>
      </c>
      <c r="H70" s="51">
        <v>87</v>
      </c>
      <c r="I70" s="51">
        <v>76</v>
      </c>
      <c r="J70" s="51">
        <v>83</v>
      </c>
      <c r="K70" s="51">
        <v>87</v>
      </c>
      <c r="L70" s="51">
        <v>72</v>
      </c>
      <c r="M70" s="49">
        <f>SUM(G70:L70)</f>
        <v>489</v>
      </c>
      <c r="N70" s="51"/>
      <c r="O70" s="56">
        <f>SUM(G70:H70)</f>
        <v>171</v>
      </c>
      <c r="P70" s="56">
        <f>SUM(I70:J70)</f>
        <v>159</v>
      </c>
      <c r="Q70" s="56">
        <f>SUM(K70:L70)</f>
        <v>159</v>
      </c>
    </row>
    <row r="71" spans="1:17" ht="12.75" customHeight="1">
      <c r="A71" s="47">
        <f>RANK(M71,M:M)</f>
        <v>66</v>
      </c>
      <c r="B71" s="48"/>
      <c r="C71" s="57">
        <v>4</v>
      </c>
      <c r="D71" s="58">
        <v>17</v>
      </c>
      <c r="E71" s="58" t="s">
        <v>114</v>
      </c>
      <c r="F71" s="47" t="s">
        <v>104</v>
      </c>
      <c r="G71" s="47">
        <v>93</v>
      </c>
      <c r="H71" s="47">
        <v>90</v>
      </c>
      <c r="I71" s="47">
        <v>68</v>
      </c>
      <c r="J71" s="47">
        <v>68</v>
      </c>
      <c r="K71" s="47">
        <v>79</v>
      </c>
      <c r="L71" s="47">
        <v>90</v>
      </c>
      <c r="M71" s="57">
        <f>SUM(G71:L71)</f>
        <v>488</v>
      </c>
      <c r="N71" s="46"/>
      <c r="O71" s="56">
        <f>SUM(G71:H71)</f>
        <v>183</v>
      </c>
      <c r="P71" s="56">
        <f>SUM(I71:J71)</f>
        <v>136</v>
      </c>
      <c r="Q71" s="56">
        <f>SUM(K71:L71)</f>
        <v>169</v>
      </c>
    </row>
    <row r="72" spans="1:17" ht="12.75" customHeight="1">
      <c r="A72" s="47">
        <f>RANK(M72,M:M)</f>
        <v>66</v>
      </c>
      <c r="B72" s="48"/>
      <c r="C72" s="57">
        <v>4</v>
      </c>
      <c r="D72" s="58">
        <v>36</v>
      </c>
      <c r="E72" s="58" t="s">
        <v>86</v>
      </c>
      <c r="F72" s="57" t="s">
        <v>57</v>
      </c>
      <c r="G72" s="47">
        <v>96</v>
      </c>
      <c r="H72" s="47">
        <v>95</v>
      </c>
      <c r="I72" s="47">
        <v>64</v>
      </c>
      <c r="J72" s="47">
        <v>75</v>
      </c>
      <c r="K72" s="47">
        <v>75</v>
      </c>
      <c r="L72" s="47">
        <v>83</v>
      </c>
      <c r="M72" s="57">
        <f>SUM(G72:L72)</f>
        <v>488</v>
      </c>
      <c r="N72" s="61"/>
      <c r="O72" s="56">
        <f>SUM(G72:H72)</f>
        <v>191</v>
      </c>
      <c r="P72" s="56">
        <f>SUM(I72:J72)</f>
        <v>139</v>
      </c>
      <c r="Q72" s="59">
        <f>SUM(K72:L72)</f>
        <v>158</v>
      </c>
    </row>
    <row r="73" spans="1:17" ht="12.75" customHeight="1">
      <c r="A73" s="47">
        <f>RANK(M73,M:M)</f>
        <v>66</v>
      </c>
      <c r="B73" s="48"/>
      <c r="C73" s="51">
        <v>3</v>
      </c>
      <c r="D73" s="51">
        <v>27</v>
      </c>
      <c r="E73" s="51" t="s">
        <v>78</v>
      </c>
      <c r="F73" s="49" t="s">
        <v>57</v>
      </c>
      <c r="G73" s="51">
        <v>86</v>
      </c>
      <c r="H73" s="51">
        <v>92</v>
      </c>
      <c r="I73" s="51">
        <v>76</v>
      </c>
      <c r="J73" s="51">
        <v>82</v>
      </c>
      <c r="K73" s="51">
        <v>77</v>
      </c>
      <c r="L73" s="51">
        <v>75</v>
      </c>
      <c r="M73" s="49">
        <f>SUM(G73:L73)</f>
        <v>488</v>
      </c>
      <c r="N73" s="51"/>
      <c r="O73" s="59">
        <f>SUM(G73:H73)</f>
        <v>178</v>
      </c>
      <c r="P73" s="59">
        <f>SUM(I73:J73)</f>
        <v>158</v>
      </c>
      <c r="Q73" s="59">
        <f>SUM(K73:L73)</f>
        <v>152</v>
      </c>
    </row>
    <row r="74" spans="1:17" ht="12.75" customHeight="1">
      <c r="A74" s="47">
        <f>RANK(M74,M:M)</f>
        <v>70</v>
      </c>
      <c r="B74" s="48"/>
      <c r="C74" s="49">
        <v>3</v>
      </c>
      <c r="D74" s="50">
        <v>29</v>
      </c>
      <c r="E74" s="50" t="s">
        <v>99</v>
      </c>
      <c r="F74" s="49" t="s">
        <v>91</v>
      </c>
      <c r="G74" s="51">
        <v>90</v>
      </c>
      <c r="H74" s="51">
        <v>90</v>
      </c>
      <c r="I74" s="51">
        <v>64</v>
      </c>
      <c r="J74" s="51">
        <v>71</v>
      </c>
      <c r="K74" s="77">
        <v>84</v>
      </c>
      <c r="L74" s="51">
        <v>87</v>
      </c>
      <c r="M74" s="49">
        <f>SUM(G74:L74)</f>
        <v>486</v>
      </c>
      <c r="N74" s="51"/>
      <c r="O74" s="56">
        <f>SUM(G74:H74)</f>
        <v>180</v>
      </c>
      <c r="P74" s="56">
        <f>SUM(I74:J74)</f>
        <v>135</v>
      </c>
      <c r="Q74" s="56">
        <f>SUM(K74:L74)</f>
        <v>171</v>
      </c>
    </row>
    <row r="75" spans="1:17" ht="12.75" customHeight="1">
      <c r="A75" s="47">
        <f>RANK(M75,M:M)</f>
        <v>71</v>
      </c>
      <c r="B75" s="48"/>
      <c r="C75" s="49">
        <v>1</v>
      </c>
      <c r="D75" s="50">
        <v>28</v>
      </c>
      <c r="E75" s="50" t="s">
        <v>121</v>
      </c>
      <c r="F75" s="51" t="s">
        <v>115</v>
      </c>
      <c r="G75" s="49">
        <v>87</v>
      </c>
      <c r="H75" s="49">
        <v>87</v>
      </c>
      <c r="I75" s="49">
        <v>81</v>
      </c>
      <c r="J75" s="49">
        <v>80</v>
      </c>
      <c r="K75" s="49">
        <v>78</v>
      </c>
      <c r="L75" s="49">
        <v>72</v>
      </c>
      <c r="M75" s="49">
        <f>SUM(G75:L75)</f>
        <v>485</v>
      </c>
      <c r="N75" s="51"/>
      <c r="O75" s="56">
        <f>SUM(G75:H75)</f>
        <v>174</v>
      </c>
      <c r="P75" s="56">
        <f>SUM(I75:J75)</f>
        <v>161</v>
      </c>
      <c r="Q75" s="56">
        <f>SUM(K75:L75)</f>
        <v>150</v>
      </c>
    </row>
    <row r="76" spans="1:17" ht="12.75" customHeight="1">
      <c r="A76" s="47">
        <f>RANK(M76,M:M)</f>
        <v>72</v>
      </c>
      <c r="B76" s="48"/>
      <c r="C76" s="49">
        <v>3</v>
      </c>
      <c r="D76" s="50">
        <v>25</v>
      </c>
      <c r="E76" s="50" t="s">
        <v>139</v>
      </c>
      <c r="F76" s="49" t="s">
        <v>142</v>
      </c>
      <c r="G76" s="51">
        <v>94</v>
      </c>
      <c r="H76" s="51">
        <v>87</v>
      </c>
      <c r="I76" s="51">
        <v>73</v>
      </c>
      <c r="J76" s="51">
        <v>80</v>
      </c>
      <c r="K76" s="51">
        <v>77</v>
      </c>
      <c r="L76" s="51">
        <v>69</v>
      </c>
      <c r="M76" s="49">
        <f>SUM(G76:L76)</f>
        <v>480</v>
      </c>
      <c r="N76" s="51"/>
      <c r="O76" s="56">
        <f>SUM(G76:H76)</f>
        <v>181</v>
      </c>
      <c r="P76" s="56">
        <f>SUM(I76:J76)</f>
        <v>153</v>
      </c>
      <c r="Q76" s="56">
        <f>SUM(K76:L76)</f>
        <v>146</v>
      </c>
    </row>
    <row r="77" spans="1:17" ht="12.75" customHeight="1">
      <c r="A77" s="47">
        <f>RANK(M77,M:M)</f>
        <v>73</v>
      </c>
      <c r="B77" s="48"/>
      <c r="C77" s="49">
        <v>3</v>
      </c>
      <c r="D77" s="50">
        <v>43</v>
      </c>
      <c r="E77" s="50" t="s">
        <v>128</v>
      </c>
      <c r="F77" s="49" t="s">
        <v>115</v>
      </c>
      <c r="G77" s="51">
        <v>86</v>
      </c>
      <c r="H77" s="51">
        <v>92</v>
      </c>
      <c r="I77" s="51">
        <v>62</v>
      </c>
      <c r="J77" s="51">
        <v>63</v>
      </c>
      <c r="K77" s="51">
        <v>82</v>
      </c>
      <c r="L77" s="51">
        <v>87</v>
      </c>
      <c r="M77" s="49">
        <f>SUM(G77:L77)</f>
        <v>472</v>
      </c>
      <c r="N77" s="51"/>
      <c r="O77" s="54">
        <f>SUM(G77:H77)</f>
        <v>178</v>
      </c>
      <c r="P77" s="54">
        <f>SUM(I77:J77)</f>
        <v>125</v>
      </c>
      <c r="Q77" s="54">
        <f>SUM(K77:L77)</f>
        <v>169</v>
      </c>
    </row>
    <row r="78" spans="1:17" ht="12.75" customHeight="1">
      <c r="A78" s="47">
        <f>RANK(M78,M:M)</f>
        <v>73</v>
      </c>
      <c r="B78" s="48"/>
      <c r="C78" s="51">
        <v>2</v>
      </c>
      <c r="D78" s="51">
        <v>23</v>
      </c>
      <c r="E78" s="51" t="s">
        <v>71</v>
      </c>
      <c r="F78" s="49" t="s">
        <v>57</v>
      </c>
      <c r="G78" s="51">
        <v>81</v>
      </c>
      <c r="H78" s="51">
        <v>76</v>
      </c>
      <c r="I78" s="51">
        <v>80</v>
      </c>
      <c r="J78" s="51">
        <v>75</v>
      </c>
      <c r="K78" s="51">
        <v>74</v>
      </c>
      <c r="L78" s="51">
        <v>86</v>
      </c>
      <c r="M78" s="49">
        <f>SUM(G78:L78)</f>
        <v>472</v>
      </c>
      <c r="N78" s="51"/>
      <c r="O78" s="56">
        <f>SUM(G78:H78)</f>
        <v>157</v>
      </c>
      <c r="P78" s="56">
        <f>SUM(I78:J78)</f>
        <v>155</v>
      </c>
      <c r="Q78" s="59">
        <f>SUM(K78:L78)</f>
        <v>160</v>
      </c>
    </row>
    <row r="79" spans="1:17" ht="12.75" customHeight="1">
      <c r="A79" s="47">
        <f>RANK(M79,M:M)</f>
        <v>73</v>
      </c>
      <c r="B79" s="48"/>
      <c r="C79" s="51">
        <v>3</v>
      </c>
      <c r="D79" s="51">
        <v>20</v>
      </c>
      <c r="E79" s="51" t="s">
        <v>125</v>
      </c>
      <c r="F79" s="51" t="s">
        <v>115</v>
      </c>
      <c r="G79" s="51">
        <v>86</v>
      </c>
      <c r="H79" s="51">
        <v>83</v>
      </c>
      <c r="I79" s="51">
        <v>73</v>
      </c>
      <c r="J79" s="51">
        <v>68</v>
      </c>
      <c r="K79" s="51">
        <v>77</v>
      </c>
      <c r="L79" s="51">
        <v>85</v>
      </c>
      <c r="M79" s="49">
        <f>SUM(G79:L79)</f>
        <v>472</v>
      </c>
      <c r="N79" s="51"/>
      <c r="O79" s="56">
        <f>SUM(G79:H79)</f>
        <v>169</v>
      </c>
      <c r="P79" s="56">
        <f>SUM(I79:J79)</f>
        <v>141</v>
      </c>
      <c r="Q79" s="56">
        <f>SUM(K79:L79)</f>
        <v>162</v>
      </c>
    </row>
    <row r="80" spans="1:17" ht="12.75" customHeight="1">
      <c r="A80" s="47">
        <f>RANK(M80,M:M)</f>
        <v>76</v>
      </c>
      <c r="B80" s="48"/>
      <c r="C80" s="49">
        <v>3</v>
      </c>
      <c r="D80" s="50">
        <v>31</v>
      </c>
      <c r="E80" s="50" t="s">
        <v>112</v>
      </c>
      <c r="F80" s="51" t="s">
        <v>104</v>
      </c>
      <c r="G80" s="51">
        <v>85</v>
      </c>
      <c r="H80" s="51">
        <v>81</v>
      </c>
      <c r="I80" s="51">
        <v>72</v>
      </c>
      <c r="J80" s="51">
        <v>77</v>
      </c>
      <c r="K80" s="51">
        <v>71</v>
      </c>
      <c r="L80" s="51">
        <v>82</v>
      </c>
      <c r="M80" s="49">
        <f>SUM(G80:L80)</f>
        <v>468</v>
      </c>
      <c r="N80" s="51"/>
      <c r="O80" s="56">
        <f>SUM(G80:H80)</f>
        <v>166</v>
      </c>
      <c r="P80" s="56">
        <f>SUM(I80:J80)</f>
        <v>149</v>
      </c>
      <c r="Q80" s="56">
        <f>SUM(K80:L80)</f>
        <v>153</v>
      </c>
    </row>
    <row r="81" spans="1:17" ht="12.75" customHeight="1">
      <c r="A81" s="47">
        <f>RANK(M81,M:M)</f>
        <v>77</v>
      </c>
      <c r="B81" s="48"/>
      <c r="C81" s="49">
        <v>1</v>
      </c>
      <c r="D81" s="50">
        <v>37</v>
      </c>
      <c r="E81" s="50" t="s">
        <v>138</v>
      </c>
      <c r="F81" s="49" t="s">
        <v>142</v>
      </c>
      <c r="G81" s="51">
        <v>78</v>
      </c>
      <c r="H81" s="51">
        <v>84</v>
      </c>
      <c r="I81" s="51">
        <v>71</v>
      </c>
      <c r="J81" s="51">
        <v>76</v>
      </c>
      <c r="K81" s="51">
        <v>73</v>
      </c>
      <c r="L81" s="51">
        <v>79</v>
      </c>
      <c r="M81" s="49">
        <f>SUM(G81:L81)</f>
        <v>461</v>
      </c>
      <c r="N81" s="51"/>
      <c r="O81" s="56">
        <f>SUM(G81:H81)</f>
        <v>162</v>
      </c>
      <c r="P81" s="56">
        <f>SUM(I81:J81)</f>
        <v>147</v>
      </c>
      <c r="Q81" s="56">
        <f>SUM(K81:L81)</f>
        <v>152</v>
      </c>
    </row>
    <row r="82" spans="1:17" ht="12.75" customHeight="1">
      <c r="A82" s="47">
        <f>RANK(M82,M:M)</f>
        <v>78</v>
      </c>
      <c r="B82" s="48"/>
      <c r="C82" s="57">
        <v>4</v>
      </c>
      <c r="D82" s="58">
        <v>20</v>
      </c>
      <c r="E82" s="58" t="s">
        <v>129</v>
      </c>
      <c r="F82" s="47" t="s">
        <v>115</v>
      </c>
      <c r="G82" s="57">
        <v>84</v>
      </c>
      <c r="H82" s="57">
        <v>80</v>
      </c>
      <c r="I82" s="57">
        <v>78</v>
      </c>
      <c r="J82" s="57">
        <v>72</v>
      </c>
      <c r="K82" s="57">
        <v>70</v>
      </c>
      <c r="L82" s="57">
        <v>73</v>
      </c>
      <c r="M82" s="57">
        <f>SUM(G82:L82)</f>
        <v>457</v>
      </c>
      <c r="N82" s="61"/>
      <c r="O82" s="59">
        <f>SUM(G82:H82)</f>
        <v>164</v>
      </c>
      <c r="P82" s="59">
        <f>SUM(I82:J82)</f>
        <v>150</v>
      </c>
      <c r="Q82" s="59">
        <f>SUM(K82:L82)</f>
        <v>143</v>
      </c>
    </row>
    <row r="83" spans="1:17" ht="12.75" customHeight="1">
      <c r="A83" s="47">
        <f>RANK(M83,M:M)</f>
        <v>79</v>
      </c>
      <c r="B83" s="48"/>
      <c r="C83" s="49">
        <v>2</v>
      </c>
      <c r="D83" s="50">
        <v>22</v>
      </c>
      <c r="E83" s="50" t="s">
        <v>96</v>
      </c>
      <c r="F83" s="49" t="s">
        <v>91</v>
      </c>
      <c r="G83" s="51">
        <v>88</v>
      </c>
      <c r="H83" s="51">
        <v>93</v>
      </c>
      <c r="I83" s="51">
        <v>73</v>
      </c>
      <c r="J83" s="51">
        <v>69</v>
      </c>
      <c r="K83" s="51">
        <v>67</v>
      </c>
      <c r="L83" s="51">
        <v>66</v>
      </c>
      <c r="M83" s="49">
        <f>SUM(G83:L83)</f>
        <v>456</v>
      </c>
      <c r="N83" s="51"/>
      <c r="O83" s="56">
        <f>SUM(G83:H83)</f>
        <v>181</v>
      </c>
      <c r="P83" s="56">
        <f>SUM(I83:J83)</f>
        <v>142</v>
      </c>
      <c r="Q83" s="59">
        <f>SUM(K83:L83)</f>
        <v>133</v>
      </c>
    </row>
    <row r="84" spans="1:17" ht="12.75" customHeight="1">
      <c r="A84" s="47">
        <f>RANK(M84,M:M)</f>
        <v>80</v>
      </c>
      <c r="B84" s="48"/>
      <c r="C84" s="49">
        <v>2</v>
      </c>
      <c r="D84" s="50">
        <v>36</v>
      </c>
      <c r="E84" s="50" t="s">
        <v>72</v>
      </c>
      <c r="F84" s="49" t="s">
        <v>57</v>
      </c>
      <c r="G84" s="51">
        <v>93</v>
      </c>
      <c r="H84" s="51">
        <v>93</v>
      </c>
      <c r="I84" s="51">
        <v>63</v>
      </c>
      <c r="J84" s="51">
        <v>75</v>
      </c>
      <c r="K84" s="51">
        <v>65</v>
      </c>
      <c r="L84" s="51">
        <v>64</v>
      </c>
      <c r="M84" s="49">
        <f>SUM(G84:L84)</f>
        <v>453</v>
      </c>
      <c r="N84" s="51"/>
      <c r="O84" s="56">
        <f>SUM(G84:H84)</f>
        <v>186</v>
      </c>
      <c r="P84" s="56">
        <f>SUM(I84:J84)</f>
        <v>138</v>
      </c>
      <c r="Q84" s="59">
        <f>SUM(K84:L84)</f>
        <v>129</v>
      </c>
    </row>
    <row r="85" spans="1:17" ht="12.75" customHeight="1">
      <c r="A85" s="47">
        <f>RANK(M85,M:M)</f>
        <v>81</v>
      </c>
      <c r="B85" s="48"/>
      <c r="C85" s="49">
        <v>2</v>
      </c>
      <c r="D85" s="50">
        <v>19</v>
      </c>
      <c r="E85" s="50" t="s">
        <v>69</v>
      </c>
      <c r="F85" s="49" t="s">
        <v>57</v>
      </c>
      <c r="G85" s="51">
        <v>91</v>
      </c>
      <c r="H85" s="51">
        <v>92</v>
      </c>
      <c r="I85" s="51">
        <v>64</v>
      </c>
      <c r="J85" s="51">
        <v>69</v>
      </c>
      <c r="K85" s="51">
        <v>54</v>
      </c>
      <c r="L85" s="51">
        <v>57</v>
      </c>
      <c r="M85" s="49">
        <f>SUM(G85:L85)</f>
        <v>427</v>
      </c>
      <c r="N85" s="51"/>
      <c r="O85" s="56">
        <f>SUM(G85:H85)</f>
        <v>183</v>
      </c>
      <c r="P85" s="56">
        <f>SUM(I85:J85)</f>
        <v>133</v>
      </c>
      <c r="Q85" s="59">
        <f>SUM(K85:L85)</f>
        <v>111</v>
      </c>
    </row>
    <row r="86" spans="1:17" ht="12.75" customHeight="1">
      <c r="A86" s="47">
        <f>RANK(M86,M:M)</f>
        <v>82</v>
      </c>
      <c r="B86" s="48"/>
      <c r="C86" s="57">
        <v>4</v>
      </c>
      <c r="D86" s="58">
        <v>40</v>
      </c>
      <c r="E86" s="58" t="s">
        <v>130</v>
      </c>
      <c r="F86" s="47" t="s">
        <v>131</v>
      </c>
      <c r="G86" s="47">
        <v>86</v>
      </c>
      <c r="H86" s="47">
        <v>83</v>
      </c>
      <c r="I86" s="47">
        <v>0</v>
      </c>
      <c r="J86" s="47">
        <v>0</v>
      </c>
      <c r="K86" s="47">
        <v>84</v>
      </c>
      <c r="L86" s="47">
        <v>83</v>
      </c>
      <c r="M86" s="57">
        <f>SUM(G86:L86)</f>
        <v>336</v>
      </c>
      <c r="N86" s="46"/>
      <c r="O86" s="59">
        <f>SUM(G86:H86)</f>
        <v>169</v>
      </c>
      <c r="P86" s="59">
        <f>SUM(I86:J86)</f>
        <v>0</v>
      </c>
      <c r="Q86" s="59">
        <f>SUM(K86:L86)</f>
        <v>167</v>
      </c>
    </row>
    <row r="87" spans="1:17" ht="12.75" customHeight="1">
      <c r="A87" s="47">
        <f>RANK(M87,M:M)</f>
        <v>83</v>
      </c>
      <c r="B87" s="48"/>
      <c r="C87" s="51">
        <v>2</v>
      </c>
      <c r="D87" s="51">
        <v>38</v>
      </c>
      <c r="E87" s="51" t="s">
        <v>97</v>
      </c>
      <c r="F87" s="49" t="s">
        <v>91</v>
      </c>
      <c r="G87" s="51"/>
      <c r="H87" s="51"/>
      <c r="I87" s="51"/>
      <c r="J87" s="51"/>
      <c r="K87" s="51"/>
      <c r="L87" s="51"/>
      <c r="M87" s="49">
        <f>SUM(G87:L87)</f>
        <v>0</v>
      </c>
      <c r="N87" s="49" t="s">
        <v>199</v>
      </c>
      <c r="O87" s="56">
        <f>SUM(G87:H87)</f>
        <v>0</v>
      </c>
      <c r="P87" s="56">
        <f>SUM(I87:J87)</f>
        <v>0</v>
      </c>
      <c r="Q87" s="59">
        <f>SUM(K87:L87)</f>
        <v>0</v>
      </c>
    </row>
    <row r="88" spans="1:17" ht="12.75" customHeight="1">
      <c r="A88" s="47"/>
      <c r="B88" s="48"/>
      <c r="C88" s="51"/>
      <c r="D88" s="51"/>
      <c r="E88" s="51"/>
      <c r="F88" s="49"/>
      <c r="G88" s="51"/>
      <c r="H88" s="51"/>
      <c r="I88" s="51"/>
      <c r="J88" s="51"/>
      <c r="K88" s="51"/>
      <c r="L88" s="51"/>
      <c r="M88" s="49"/>
      <c r="N88" s="49"/>
      <c r="O88" s="56"/>
      <c r="P88" s="56"/>
      <c r="Q88" s="59"/>
    </row>
    <row r="89" spans="1:17" ht="12.75" customHeight="1">
      <c r="A89" s="47">
        <f>RANK(M89,M:M)</f>
        <v>66</v>
      </c>
      <c r="B89" s="48"/>
      <c r="C89" s="49">
        <v>2</v>
      </c>
      <c r="D89" s="50">
        <v>18</v>
      </c>
      <c r="E89" s="50" t="s">
        <v>197</v>
      </c>
      <c r="F89" s="49" t="s">
        <v>198</v>
      </c>
      <c r="G89" s="49">
        <v>83</v>
      </c>
      <c r="H89" s="49">
        <v>84</v>
      </c>
      <c r="I89" s="49">
        <v>86</v>
      </c>
      <c r="J89" s="49">
        <v>76</v>
      </c>
      <c r="K89" s="49">
        <v>79</v>
      </c>
      <c r="L89" s="49">
        <v>80</v>
      </c>
      <c r="M89" s="49">
        <f>SUM(G89:L89)</f>
        <v>488</v>
      </c>
      <c r="N89" s="51"/>
      <c r="O89" s="59">
        <f>SUM(G89:H89)</f>
        <v>167</v>
      </c>
      <c r="P89" s="59">
        <f>SUM(I89:J89)</f>
        <v>162</v>
      </c>
      <c r="Q89" s="59">
        <f>SUM(K89:L89)</f>
        <v>159</v>
      </c>
    </row>
  </sheetData>
  <mergeCells count="3">
    <mergeCell ref="C1:N1"/>
    <mergeCell ref="C2:N2"/>
    <mergeCell ref="C3:N3"/>
  </mergeCells>
  <printOptions horizontalCentered="1" verticalCentered="1"/>
  <pageMargins left="0.75" right="0.75" top="1" bottom="1" header="0.512" footer="0.512"/>
  <pageSetup horizontalDpi="360" verticalDpi="360" orientation="landscape" paperSize="13" scale="75" r:id="rId1"/>
  <headerFooter alignWithMargins="0">
    <oddHeader>&amp;C第３１回中部学生ライフル射撃三姿勢大会</oddHeader>
    <oddFooter>&amp;L&amp;D　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F2" sqref="F2"/>
    </sheetView>
  </sheetViews>
  <sheetFormatPr defaultColWidth="10.625" defaultRowHeight="13.5"/>
  <cols>
    <col min="1" max="1" width="11.75390625" style="20" customWidth="1"/>
    <col min="2" max="3" width="4.625" style="20" customWidth="1"/>
    <col min="4" max="4" width="10.00390625" style="20" customWidth="1"/>
    <col min="5" max="16" width="4.125" style="20" customWidth="1"/>
    <col min="17" max="17" width="5.75390625" style="20" customWidth="1"/>
    <col min="18" max="18" width="5.25390625" style="20" customWidth="1"/>
    <col min="19" max="19" width="4.75390625" style="20" customWidth="1"/>
  </cols>
  <sheetData>
    <row r="1" spans="1:19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14.25">
      <c r="A2" s="29" t="s">
        <v>192</v>
      </c>
    </row>
    <row r="4" spans="1:19" ht="14.25">
      <c r="A4" s="5" t="s">
        <v>1</v>
      </c>
      <c r="B4" s="5" t="s">
        <v>2</v>
      </c>
      <c r="C4" s="5" t="s">
        <v>3</v>
      </c>
      <c r="D4" s="5" t="s">
        <v>4</v>
      </c>
      <c r="E4" s="6" t="s">
        <v>182</v>
      </c>
      <c r="F4" s="6" t="s">
        <v>183</v>
      </c>
      <c r="G4" s="6" t="s">
        <v>188</v>
      </c>
      <c r="H4" s="6" t="s">
        <v>189</v>
      </c>
      <c r="I4" s="6" t="s">
        <v>184</v>
      </c>
      <c r="J4" s="6" t="s">
        <v>185</v>
      </c>
      <c r="K4" s="6" t="s">
        <v>193</v>
      </c>
      <c r="L4" s="6" t="s">
        <v>194</v>
      </c>
      <c r="M4" s="6" t="s">
        <v>186</v>
      </c>
      <c r="N4" s="6" t="s">
        <v>187</v>
      </c>
      <c r="O4" s="6" t="s">
        <v>195</v>
      </c>
      <c r="P4" s="6" t="s">
        <v>196</v>
      </c>
      <c r="Q4" s="7" t="s">
        <v>270</v>
      </c>
      <c r="R4" s="8" t="s">
        <v>269</v>
      </c>
      <c r="S4" s="9" t="s">
        <v>13</v>
      </c>
    </row>
    <row r="5" spans="1:19" ht="14.25">
      <c r="A5" s="151" t="s">
        <v>14</v>
      </c>
      <c r="B5" s="128" t="s">
        <v>173</v>
      </c>
      <c r="C5" s="129">
        <v>8</v>
      </c>
      <c r="D5" s="124" t="s">
        <v>65</v>
      </c>
      <c r="E5" s="128">
        <v>92</v>
      </c>
      <c r="F5" s="128">
        <v>95</v>
      </c>
      <c r="G5" s="128">
        <v>96</v>
      </c>
      <c r="H5" s="128">
        <v>89</v>
      </c>
      <c r="I5" s="128">
        <v>84</v>
      </c>
      <c r="J5" s="128">
        <v>82</v>
      </c>
      <c r="K5" s="128">
        <v>82</v>
      </c>
      <c r="L5" s="128">
        <v>81</v>
      </c>
      <c r="M5" s="128">
        <v>87</v>
      </c>
      <c r="N5" s="128">
        <v>85</v>
      </c>
      <c r="O5" s="128">
        <v>82</v>
      </c>
      <c r="P5" s="128">
        <v>82</v>
      </c>
      <c r="Q5" s="152">
        <f>SUM(E5:P5)</f>
        <v>1037</v>
      </c>
      <c r="R5" s="151"/>
      <c r="S5" s="151"/>
    </row>
    <row r="6" spans="1:19" ht="14.25">
      <c r="A6" s="15" t="s">
        <v>43</v>
      </c>
      <c r="B6" s="128" t="s">
        <v>267</v>
      </c>
      <c r="C6" s="129">
        <v>9</v>
      </c>
      <c r="D6" s="57" t="s">
        <v>76</v>
      </c>
      <c r="E6" s="128">
        <v>86</v>
      </c>
      <c r="F6" s="128">
        <v>90</v>
      </c>
      <c r="G6" s="128">
        <v>87</v>
      </c>
      <c r="H6" s="128">
        <v>68</v>
      </c>
      <c r="I6" s="128">
        <v>77</v>
      </c>
      <c r="J6" s="128">
        <v>81</v>
      </c>
      <c r="K6" s="128">
        <v>83</v>
      </c>
      <c r="L6" s="128">
        <v>88</v>
      </c>
      <c r="M6" s="128">
        <v>88</v>
      </c>
      <c r="N6" s="128">
        <v>90</v>
      </c>
      <c r="O6" s="128">
        <v>84</v>
      </c>
      <c r="P6" s="128">
        <v>92</v>
      </c>
      <c r="Q6" s="152">
        <f>SUM(E6:P6)</f>
        <v>1014</v>
      </c>
      <c r="R6" s="153"/>
      <c r="S6" s="153"/>
    </row>
    <row r="7" spans="1:19" ht="14.25">
      <c r="A7" s="153"/>
      <c r="B7" s="128" t="s">
        <v>268</v>
      </c>
      <c r="C7" s="129">
        <v>10</v>
      </c>
      <c r="D7" s="57" t="s">
        <v>68</v>
      </c>
      <c r="E7" s="128">
        <v>94</v>
      </c>
      <c r="F7" s="128">
        <v>94</v>
      </c>
      <c r="G7" s="128">
        <v>97</v>
      </c>
      <c r="H7" s="128">
        <v>92</v>
      </c>
      <c r="I7" s="128">
        <v>86</v>
      </c>
      <c r="J7" s="128">
        <v>81</v>
      </c>
      <c r="K7" s="128">
        <v>80</v>
      </c>
      <c r="L7" s="128">
        <v>80</v>
      </c>
      <c r="M7" s="128">
        <v>86</v>
      </c>
      <c r="N7" s="128">
        <v>86</v>
      </c>
      <c r="O7" s="128">
        <v>84</v>
      </c>
      <c r="P7" s="128">
        <v>89</v>
      </c>
      <c r="Q7" s="152">
        <f>SUM(E7:P7)</f>
        <v>1049</v>
      </c>
      <c r="R7" s="154">
        <f>SUM(Q5:Q7)</f>
        <v>3100</v>
      </c>
      <c r="S7" s="155"/>
    </row>
    <row r="8" spans="1:19" ht="14.25">
      <c r="A8" s="156" t="s">
        <v>15</v>
      </c>
      <c r="B8" s="128"/>
      <c r="C8" s="129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52">
        <f>SUM(E8:P8)</f>
        <v>0</v>
      </c>
      <c r="R8" s="157"/>
      <c r="S8" s="155"/>
    </row>
    <row r="9" spans="1:19" ht="13.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95" r:id="rId1"/>
  <headerFooter alignWithMargins="0">
    <oddHeader>&amp;C第３１回中部学生ライフル射撃三姿勢大会　及び　第２０回中部学生ライフル射撃伏射大会
５０ｍライフル団体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N62" sqref="N62"/>
    </sheetView>
  </sheetViews>
  <sheetFormatPr defaultColWidth="9.00390625" defaultRowHeight="13.5"/>
  <cols>
    <col min="1" max="1" width="4.625" style="0" customWidth="1"/>
    <col min="2" max="2" width="2.75390625" style="0" customWidth="1"/>
    <col min="3" max="4" width="4.625" style="24" customWidth="1"/>
    <col min="5" max="5" width="12.75390625" style="24" customWidth="1"/>
    <col min="6" max="6" width="13.75390625" style="24" customWidth="1"/>
    <col min="7" max="12" width="5.00390625" style="24" customWidth="1"/>
    <col min="13" max="13" width="6.125" style="24" customWidth="1"/>
    <col min="14" max="14" width="24.375" style="24" customWidth="1"/>
  </cols>
  <sheetData>
    <row r="1" spans="2:14" ht="21">
      <c r="B1" s="22"/>
      <c r="C1" s="33" t="s">
        <v>37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ht="18.75">
      <c r="B2" s="23"/>
      <c r="C2" s="33" t="s">
        <v>55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17.25">
      <c r="B3" s="2"/>
      <c r="C3" s="34" t="s">
        <v>36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3:14" ht="17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>
      <c r="A5" s="47" t="s">
        <v>28</v>
      </c>
      <c r="B5" s="45"/>
      <c r="C5" s="51" t="s">
        <v>29</v>
      </c>
      <c r="D5" s="51" t="s">
        <v>30</v>
      </c>
      <c r="E5" s="51" t="s">
        <v>31</v>
      </c>
      <c r="F5" s="51" t="s">
        <v>32</v>
      </c>
      <c r="G5" s="51" t="s">
        <v>213</v>
      </c>
      <c r="H5" s="51" t="s">
        <v>214</v>
      </c>
      <c r="I5" s="51" t="s">
        <v>219</v>
      </c>
      <c r="J5" s="51" t="s">
        <v>220</v>
      </c>
      <c r="K5" s="51" t="s">
        <v>221</v>
      </c>
      <c r="L5" s="51" t="s">
        <v>222</v>
      </c>
      <c r="M5" s="51" t="s">
        <v>33</v>
      </c>
      <c r="N5" s="51" t="s">
        <v>34</v>
      </c>
    </row>
    <row r="6" spans="1:14" ht="12.75" customHeight="1">
      <c r="A6" s="47">
        <f>RANK(M6,M:M)</f>
        <v>1</v>
      </c>
      <c r="B6" s="48"/>
      <c r="C6" s="49" t="s">
        <v>224</v>
      </c>
      <c r="D6" s="50">
        <v>41</v>
      </c>
      <c r="E6" s="50" t="s">
        <v>67</v>
      </c>
      <c r="F6" s="49" t="s">
        <v>57</v>
      </c>
      <c r="G6" s="51">
        <v>99</v>
      </c>
      <c r="H6" s="51">
        <v>98</v>
      </c>
      <c r="I6" s="51">
        <v>98</v>
      </c>
      <c r="J6" s="51">
        <v>99</v>
      </c>
      <c r="K6" s="51">
        <v>100</v>
      </c>
      <c r="L6" s="51">
        <v>97</v>
      </c>
      <c r="M6" s="49">
        <f>SUM(G6:L6)</f>
        <v>591</v>
      </c>
      <c r="N6" s="51"/>
    </row>
    <row r="7" spans="1:14" ht="12.75" customHeight="1">
      <c r="A7" s="47">
        <f>RANK(M7,M:M)</f>
        <v>2</v>
      </c>
      <c r="B7" s="48"/>
      <c r="C7" s="49" t="s">
        <v>227</v>
      </c>
      <c r="D7" s="50">
        <v>39</v>
      </c>
      <c r="E7" s="50" t="s">
        <v>58</v>
      </c>
      <c r="F7" s="51" t="s">
        <v>57</v>
      </c>
      <c r="G7" s="51">
        <v>98</v>
      </c>
      <c r="H7" s="51">
        <v>99</v>
      </c>
      <c r="I7" s="51">
        <v>98</v>
      </c>
      <c r="J7" s="51">
        <v>97</v>
      </c>
      <c r="K7" s="51">
        <v>98</v>
      </c>
      <c r="L7" s="51">
        <v>99</v>
      </c>
      <c r="M7" s="49">
        <f>SUM(G7:L7)</f>
        <v>589</v>
      </c>
      <c r="N7" s="51"/>
    </row>
    <row r="8" spans="1:14" ht="12.75" customHeight="1">
      <c r="A8" s="47">
        <f>RANK(M8,M:M)</f>
        <v>3</v>
      </c>
      <c r="B8" s="48"/>
      <c r="C8" s="49" t="s">
        <v>226</v>
      </c>
      <c r="D8" s="50">
        <v>21</v>
      </c>
      <c r="E8" s="50" t="s">
        <v>56</v>
      </c>
      <c r="F8" s="49" t="s">
        <v>57</v>
      </c>
      <c r="G8" s="51">
        <v>97</v>
      </c>
      <c r="H8" s="51">
        <v>98</v>
      </c>
      <c r="I8" s="51">
        <v>100</v>
      </c>
      <c r="J8" s="51">
        <v>99</v>
      </c>
      <c r="K8" s="51">
        <v>98</v>
      </c>
      <c r="L8" s="51">
        <v>95</v>
      </c>
      <c r="M8" s="49">
        <f>SUM(G8:L8)</f>
        <v>587</v>
      </c>
      <c r="N8" s="51"/>
    </row>
    <row r="9" spans="1:14" ht="12.75" customHeight="1">
      <c r="A9" s="47">
        <f>RANK(M9,M:M)</f>
        <v>4</v>
      </c>
      <c r="B9" s="48"/>
      <c r="C9" s="57" t="s">
        <v>234</v>
      </c>
      <c r="D9" s="58">
        <v>27</v>
      </c>
      <c r="E9" s="57" t="s">
        <v>79</v>
      </c>
      <c r="F9" s="57" t="s">
        <v>57</v>
      </c>
      <c r="G9" s="57">
        <v>96</v>
      </c>
      <c r="H9" s="57">
        <v>97</v>
      </c>
      <c r="I9" s="57">
        <v>97</v>
      </c>
      <c r="J9" s="57">
        <v>97</v>
      </c>
      <c r="K9" s="57">
        <v>99</v>
      </c>
      <c r="L9" s="57">
        <v>98</v>
      </c>
      <c r="M9" s="57">
        <f>SUM(G9:L9)</f>
        <v>584</v>
      </c>
      <c r="N9" s="47"/>
    </row>
    <row r="10" spans="1:14" ht="12.75" customHeight="1">
      <c r="A10" s="47">
        <f>RANK(M10,M:M)</f>
        <v>4</v>
      </c>
      <c r="B10" s="48"/>
      <c r="C10" s="57" t="s">
        <v>234</v>
      </c>
      <c r="D10" s="58">
        <v>32</v>
      </c>
      <c r="E10" s="58" t="s">
        <v>181</v>
      </c>
      <c r="F10" s="47" t="s">
        <v>57</v>
      </c>
      <c r="G10" s="47">
        <v>97</v>
      </c>
      <c r="H10" s="47">
        <v>98</v>
      </c>
      <c r="I10" s="47">
        <v>99</v>
      </c>
      <c r="J10" s="47">
        <v>97</v>
      </c>
      <c r="K10" s="47">
        <v>98</v>
      </c>
      <c r="L10" s="47">
        <v>95</v>
      </c>
      <c r="M10" s="57">
        <f>SUM(G10:L10)</f>
        <v>584</v>
      </c>
      <c r="N10" s="61"/>
    </row>
    <row r="11" spans="1:14" ht="12.75" customHeight="1">
      <c r="A11" s="47">
        <f>RANK(M11,M:M)</f>
        <v>6</v>
      </c>
      <c r="B11" s="48"/>
      <c r="C11" s="49" t="s">
        <v>232</v>
      </c>
      <c r="D11" s="50">
        <v>36</v>
      </c>
      <c r="E11" s="49" t="s">
        <v>59</v>
      </c>
      <c r="F11" s="51" t="s">
        <v>57</v>
      </c>
      <c r="G11" s="49">
        <v>100</v>
      </c>
      <c r="H11" s="49">
        <v>99</v>
      </c>
      <c r="I11" s="49">
        <v>95</v>
      </c>
      <c r="J11" s="49">
        <v>97</v>
      </c>
      <c r="K11" s="49">
        <v>94</v>
      </c>
      <c r="L11" s="49">
        <v>98</v>
      </c>
      <c r="M11" s="49">
        <f>SUM(G11:L11)</f>
        <v>583</v>
      </c>
      <c r="N11" s="61"/>
    </row>
    <row r="12" spans="1:14" ht="12.75" customHeight="1">
      <c r="A12" s="47">
        <f>RANK(M12,M:M)</f>
        <v>7</v>
      </c>
      <c r="B12" s="48"/>
      <c r="C12" s="57" t="s">
        <v>235</v>
      </c>
      <c r="D12" s="58">
        <v>28</v>
      </c>
      <c r="E12" s="58" t="s">
        <v>127</v>
      </c>
      <c r="F12" s="57" t="s">
        <v>115</v>
      </c>
      <c r="G12" s="57">
        <v>98</v>
      </c>
      <c r="H12" s="57">
        <v>94</v>
      </c>
      <c r="I12" s="57">
        <v>98</v>
      </c>
      <c r="J12" s="57">
        <v>96</v>
      </c>
      <c r="K12" s="57">
        <v>97</v>
      </c>
      <c r="L12" s="57">
        <v>99</v>
      </c>
      <c r="M12" s="57">
        <f>SUM(G12:L12)</f>
        <v>582</v>
      </c>
      <c r="N12" s="61"/>
    </row>
    <row r="13" spans="1:14" ht="12.75" customHeight="1">
      <c r="A13" s="47">
        <f>RANK(M13,M:M)</f>
        <v>7</v>
      </c>
      <c r="B13" s="48"/>
      <c r="C13" s="49" t="s">
        <v>225</v>
      </c>
      <c r="D13" s="50">
        <v>36</v>
      </c>
      <c r="E13" s="50" t="s">
        <v>85</v>
      </c>
      <c r="F13" s="51" t="s">
        <v>57</v>
      </c>
      <c r="G13" s="49">
        <v>98</v>
      </c>
      <c r="H13" s="49">
        <v>98</v>
      </c>
      <c r="I13" s="49">
        <v>96</v>
      </c>
      <c r="J13" s="49">
        <v>96</v>
      </c>
      <c r="K13" s="49">
        <v>97</v>
      </c>
      <c r="L13" s="49">
        <v>97</v>
      </c>
      <c r="M13" s="49">
        <f>SUM(G13:L13)</f>
        <v>582</v>
      </c>
      <c r="N13" s="51"/>
    </row>
    <row r="14" spans="1:14" ht="12.75" customHeight="1">
      <c r="A14" s="47">
        <f>RANK(M14,M:M)</f>
        <v>7</v>
      </c>
      <c r="B14" s="48"/>
      <c r="C14" s="57" t="s">
        <v>236</v>
      </c>
      <c r="D14" s="58">
        <v>26</v>
      </c>
      <c r="E14" s="58" t="s">
        <v>109</v>
      </c>
      <c r="F14" s="57" t="s">
        <v>104</v>
      </c>
      <c r="G14" s="47">
        <v>96</v>
      </c>
      <c r="H14" s="47">
        <v>96</v>
      </c>
      <c r="I14" s="47">
        <v>98</v>
      </c>
      <c r="J14" s="47">
        <v>97</v>
      </c>
      <c r="K14" s="47">
        <v>99</v>
      </c>
      <c r="L14" s="47">
        <v>96</v>
      </c>
      <c r="M14" s="57">
        <f>SUM(G14:L14)</f>
        <v>582</v>
      </c>
      <c r="N14" s="47"/>
    </row>
    <row r="15" spans="1:14" ht="12.75" customHeight="1">
      <c r="A15" s="47">
        <f>RANK(M15,M:M)</f>
        <v>10</v>
      </c>
      <c r="B15" s="48"/>
      <c r="C15" s="49" t="s">
        <v>225</v>
      </c>
      <c r="D15" s="50">
        <v>39</v>
      </c>
      <c r="E15" s="49" t="s">
        <v>62</v>
      </c>
      <c r="F15" s="49" t="s">
        <v>57</v>
      </c>
      <c r="G15" s="49">
        <v>97</v>
      </c>
      <c r="H15" s="49">
        <v>97</v>
      </c>
      <c r="I15" s="49">
        <v>97</v>
      </c>
      <c r="J15" s="49">
        <v>98</v>
      </c>
      <c r="K15" s="49">
        <v>95</v>
      </c>
      <c r="L15" s="49">
        <v>97</v>
      </c>
      <c r="M15" s="49">
        <f>SUM(G15:L15)</f>
        <v>581</v>
      </c>
      <c r="N15" s="51"/>
    </row>
    <row r="16" spans="1:14" ht="12.75" customHeight="1">
      <c r="A16" s="47">
        <f>RANK(M16,M:M)</f>
        <v>11</v>
      </c>
      <c r="B16" s="48"/>
      <c r="C16" s="57" t="s">
        <v>236</v>
      </c>
      <c r="D16" s="58">
        <v>31</v>
      </c>
      <c r="E16" s="58" t="s">
        <v>106</v>
      </c>
      <c r="F16" s="47" t="s">
        <v>104</v>
      </c>
      <c r="G16" s="47">
        <v>97</v>
      </c>
      <c r="H16" s="47">
        <v>93</v>
      </c>
      <c r="I16" s="47">
        <v>99</v>
      </c>
      <c r="J16" s="47">
        <v>98</v>
      </c>
      <c r="K16" s="47">
        <v>94</v>
      </c>
      <c r="L16" s="47">
        <v>98</v>
      </c>
      <c r="M16" s="57">
        <f>SUM(G16:L16)</f>
        <v>579</v>
      </c>
      <c r="N16" s="46"/>
    </row>
    <row r="17" spans="1:14" ht="12.75" customHeight="1">
      <c r="A17" s="47">
        <f>RANK(M17,M:M)</f>
        <v>11</v>
      </c>
      <c r="B17" s="48"/>
      <c r="C17" s="49" t="s">
        <v>228</v>
      </c>
      <c r="D17" s="50">
        <v>25</v>
      </c>
      <c r="E17" s="49" t="s">
        <v>152</v>
      </c>
      <c r="F17" s="49" t="s">
        <v>142</v>
      </c>
      <c r="G17" s="49">
        <v>97</v>
      </c>
      <c r="H17" s="49">
        <v>98</v>
      </c>
      <c r="I17" s="49">
        <v>98</v>
      </c>
      <c r="J17" s="49">
        <v>99</v>
      </c>
      <c r="K17" s="65">
        <v>91</v>
      </c>
      <c r="L17" s="49">
        <v>96</v>
      </c>
      <c r="M17" s="49">
        <f>SUM(G17:L17)</f>
        <v>579</v>
      </c>
      <c r="N17" s="52"/>
    </row>
    <row r="18" spans="1:14" ht="12.75" customHeight="1">
      <c r="A18" s="47">
        <f>RANK(M18,M:M)</f>
        <v>11</v>
      </c>
      <c r="B18" s="48"/>
      <c r="C18" s="49" t="s">
        <v>227</v>
      </c>
      <c r="D18" s="50">
        <v>30</v>
      </c>
      <c r="E18" s="50" t="s">
        <v>159</v>
      </c>
      <c r="F18" s="49" t="s">
        <v>142</v>
      </c>
      <c r="G18" s="51">
        <v>98</v>
      </c>
      <c r="H18" s="51">
        <v>99</v>
      </c>
      <c r="I18" s="51">
        <v>97</v>
      </c>
      <c r="J18" s="51">
        <v>97</v>
      </c>
      <c r="K18" s="51">
        <v>95</v>
      </c>
      <c r="L18" s="51">
        <v>93</v>
      </c>
      <c r="M18" s="49">
        <f>SUM(G18:L18)</f>
        <v>579</v>
      </c>
      <c r="N18" s="52"/>
    </row>
    <row r="19" spans="1:14" ht="12.75" customHeight="1">
      <c r="A19" s="47">
        <f>RANK(M19,M:M)</f>
        <v>14</v>
      </c>
      <c r="B19" s="48"/>
      <c r="C19" s="49" t="s">
        <v>227</v>
      </c>
      <c r="D19" s="50">
        <v>27</v>
      </c>
      <c r="E19" s="50" t="s">
        <v>64</v>
      </c>
      <c r="F19" s="49" t="s">
        <v>57</v>
      </c>
      <c r="G19" s="51">
        <v>97</v>
      </c>
      <c r="H19" s="51">
        <v>97</v>
      </c>
      <c r="I19" s="51">
        <v>96</v>
      </c>
      <c r="J19" s="51">
        <v>98</v>
      </c>
      <c r="K19" s="51">
        <v>96</v>
      </c>
      <c r="L19" s="51">
        <v>94</v>
      </c>
      <c r="M19" s="49">
        <f>SUM(G19:L19)</f>
        <v>578</v>
      </c>
      <c r="N19" s="51"/>
    </row>
    <row r="20" spans="1:14" ht="12.75" customHeight="1">
      <c r="A20" s="47">
        <f>RANK(M20,M:M)</f>
        <v>15</v>
      </c>
      <c r="B20" s="48"/>
      <c r="C20" s="71" t="s">
        <v>225</v>
      </c>
      <c r="D20" s="71">
        <v>32</v>
      </c>
      <c r="E20" s="71" t="s">
        <v>82</v>
      </c>
      <c r="F20" s="71" t="s">
        <v>57</v>
      </c>
      <c r="G20" s="71">
        <v>96</v>
      </c>
      <c r="H20" s="71">
        <v>95</v>
      </c>
      <c r="I20" s="71">
        <v>97</v>
      </c>
      <c r="J20" s="71">
        <v>95</v>
      </c>
      <c r="K20" s="71">
        <v>98</v>
      </c>
      <c r="L20" s="71">
        <v>96</v>
      </c>
      <c r="M20" s="72">
        <f>SUM(G20:L20)</f>
        <v>577</v>
      </c>
      <c r="N20" s="71"/>
    </row>
    <row r="21" spans="1:14" ht="12.75" customHeight="1">
      <c r="A21" s="47">
        <f>RANK(M21,M:M)</f>
        <v>16</v>
      </c>
      <c r="B21" s="48"/>
      <c r="C21" s="49" t="s">
        <v>231</v>
      </c>
      <c r="D21" s="50">
        <v>32</v>
      </c>
      <c r="E21" s="50" t="s">
        <v>89</v>
      </c>
      <c r="F21" s="49" t="s">
        <v>57</v>
      </c>
      <c r="G21" s="49">
        <v>97</v>
      </c>
      <c r="H21" s="49">
        <v>99</v>
      </c>
      <c r="I21" s="49">
        <v>94</v>
      </c>
      <c r="J21" s="49">
        <v>94</v>
      </c>
      <c r="K21" s="49">
        <v>96</v>
      </c>
      <c r="L21" s="49">
        <v>95</v>
      </c>
      <c r="M21" s="49">
        <f>SUM(G21:L21)</f>
        <v>575</v>
      </c>
      <c r="N21" s="51"/>
    </row>
    <row r="22" spans="1:14" ht="12.75" customHeight="1">
      <c r="A22" s="47">
        <f>RANK(M22,M:M)</f>
        <v>17</v>
      </c>
      <c r="B22" s="48"/>
      <c r="C22" s="49" t="s">
        <v>225</v>
      </c>
      <c r="D22" s="50">
        <v>29</v>
      </c>
      <c r="E22" s="50" t="s">
        <v>90</v>
      </c>
      <c r="F22" s="49" t="s">
        <v>91</v>
      </c>
      <c r="G22" s="51">
        <v>97</v>
      </c>
      <c r="H22" s="51">
        <v>95</v>
      </c>
      <c r="I22" s="51">
        <v>94</v>
      </c>
      <c r="J22" s="51">
        <v>96</v>
      </c>
      <c r="K22" s="51">
        <v>95</v>
      </c>
      <c r="L22" s="51">
        <v>97</v>
      </c>
      <c r="M22" s="49">
        <f>SUM(G22:L22)</f>
        <v>574</v>
      </c>
      <c r="N22" s="51"/>
    </row>
    <row r="23" spans="1:14" ht="12.75" customHeight="1">
      <c r="A23" s="47">
        <f>RANK(M23,M:M)</f>
        <v>17</v>
      </c>
      <c r="B23" s="48"/>
      <c r="C23" s="49" t="s">
        <v>229</v>
      </c>
      <c r="D23" s="50">
        <v>26</v>
      </c>
      <c r="E23" s="49" t="s">
        <v>107</v>
      </c>
      <c r="F23" s="49" t="s">
        <v>104</v>
      </c>
      <c r="G23" s="49">
        <v>93</v>
      </c>
      <c r="H23" s="49">
        <v>96</v>
      </c>
      <c r="I23" s="49">
        <v>97</v>
      </c>
      <c r="J23" s="49">
        <v>96</v>
      </c>
      <c r="K23" s="49">
        <v>96</v>
      </c>
      <c r="L23" s="49">
        <v>96</v>
      </c>
      <c r="M23" s="49">
        <f>SUM(G23:L23)</f>
        <v>574</v>
      </c>
      <c r="N23" s="52"/>
    </row>
    <row r="24" spans="1:14" ht="12.75" customHeight="1">
      <c r="A24" s="47">
        <f>RANK(M24,M:M)</f>
        <v>17</v>
      </c>
      <c r="B24" s="48"/>
      <c r="C24" s="49" t="s">
        <v>230</v>
      </c>
      <c r="D24" s="50">
        <v>27</v>
      </c>
      <c r="E24" s="50" t="s">
        <v>88</v>
      </c>
      <c r="F24" s="49" t="s">
        <v>57</v>
      </c>
      <c r="G24" s="51">
        <v>95</v>
      </c>
      <c r="H24" s="51">
        <v>94</v>
      </c>
      <c r="I24" s="51">
        <v>97</v>
      </c>
      <c r="J24" s="51">
        <v>96</v>
      </c>
      <c r="K24" s="51">
        <v>96</v>
      </c>
      <c r="L24" s="51">
        <v>96</v>
      </c>
      <c r="M24" s="49">
        <f>SUM(G24:L24)</f>
        <v>574</v>
      </c>
      <c r="N24" s="51"/>
    </row>
    <row r="25" spans="1:14" ht="12.75" customHeight="1">
      <c r="A25" s="47">
        <f>RANK(M25,M:M)</f>
        <v>20</v>
      </c>
      <c r="B25" s="48"/>
      <c r="C25" s="57" t="s">
        <v>236</v>
      </c>
      <c r="D25" s="58">
        <v>36</v>
      </c>
      <c r="E25" s="58" t="s">
        <v>73</v>
      </c>
      <c r="F25" s="57" t="s">
        <v>57</v>
      </c>
      <c r="G25" s="57">
        <v>96</v>
      </c>
      <c r="H25" s="57">
        <v>95</v>
      </c>
      <c r="I25" s="57">
        <v>95</v>
      </c>
      <c r="J25" s="57">
        <v>94</v>
      </c>
      <c r="K25" s="57">
        <v>97</v>
      </c>
      <c r="L25" s="57">
        <v>96</v>
      </c>
      <c r="M25" s="57">
        <f>SUM(G25:L25)</f>
        <v>573</v>
      </c>
      <c r="N25" s="46"/>
    </row>
    <row r="26" spans="1:14" ht="12.75" customHeight="1">
      <c r="A26" s="47">
        <f>RANK(M26,M:M)</f>
        <v>20</v>
      </c>
      <c r="B26" s="48"/>
      <c r="C26" s="49" t="s">
        <v>226</v>
      </c>
      <c r="D26" s="50">
        <v>19</v>
      </c>
      <c r="E26" s="49" t="s">
        <v>68</v>
      </c>
      <c r="F26" s="51" t="s">
        <v>57</v>
      </c>
      <c r="G26" s="49">
        <v>93</v>
      </c>
      <c r="H26" s="49">
        <v>96</v>
      </c>
      <c r="I26" s="49">
        <v>95</v>
      </c>
      <c r="J26" s="49">
        <v>98</v>
      </c>
      <c r="K26" s="49">
        <v>96</v>
      </c>
      <c r="L26" s="49">
        <v>95</v>
      </c>
      <c r="M26" s="49">
        <f>SUM(G26:L26)</f>
        <v>573</v>
      </c>
      <c r="N26" s="52"/>
    </row>
    <row r="27" spans="1:14" ht="12.75" customHeight="1">
      <c r="A27" s="47">
        <f>RANK(M27,M:M)</f>
        <v>22</v>
      </c>
      <c r="B27" s="48"/>
      <c r="C27" s="49" t="s">
        <v>227</v>
      </c>
      <c r="D27" s="50">
        <v>32</v>
      </c>
      <c r="E27" s="49" t="s">
        <v>60</v>
      </c>
      <c r="F27" s="49" t="s">
        <v>57</v>
      </c>
      <c r="G27" s="49">
        <v>96</v>
      </c>
      <c r="H27" s="49">
        <v>93</v>
      </c>
      <c r="I27" s="49">
        <v>95</v>
      </c>
      <c r="J27" s="49">
        <v>95</v>
      </c>
      <c r="K27" s="49">
        <v>93</v>
      </c>
      <c r="L27" s="49">
        <v>100</v>
      </c>
      <c r="M27" s="49">
        <f>SUM(G27:L27)</f>
        <v>572</v>
      </c>
      <c r="N27" s="51"/>
    </row>
    <row r="28" spans="1:14" ht="12.75" customHeight="1">
      <c r="A28" s="47">
        <f>RANK(M28,M:M)</f>
        <v>22</v>
      </c>
      <c r="B28" s="48"/>
      <c r="C28" s="51" t="s">
        <v>227</v>
      </c>
      <c r="D28" s="51">
        <v>36</v>
      </c>
      <c r="E28" s="51" t="s">
        <v>65</v>
      </c>
      <c r="F28" s="51" t="s">
        <v>57</v>
      </c>
      <c r="G28" s="51">
        <v>94</v>
      </c>
      <c r="H28" s="51">
        <v>95</v>
      </c>
      <c r="I28" s="51">
        <v>96</v>
      </c>
      <c r="J28" s="51">
        <v>94</v>
      </c>
      <c r="K28" s="51">
        <v>96</v>
      </c>
      <c r="L28" s="51">
        <v>97</v>
      </c>
      <c r="M28" s="49">
        <f>SUM(G28:L28)</f>
        <v>572</v>
      </c>
      <c r="N28" s="51"/>
    </row>
    <row r="29" spans="1:14" ht="12.75" customHeight="1">
      <c r="A29" s="47">
        <f>RANK(M29,M:M)</f>
        <v>22</v>
      </c>
      <c r="B29" s="48"/>
      <c r="C29" s="49" t="s">
        <v>225</v>
      </c>
      <c r="D29" s="50">
        <v>27</v>
      </c>
      <c r="E29" s="50" t="s">
        <v>63</v>
      </c>
      <c r="F29" s="49" t="s">
        <v>57</v>
      </c>
      <c r="G29" s="49">
        <v>95</v>
      </c>
      <c r="H29" s="49">
        <v>95</v>
      </c>
      <c r="I29" s="49">
        <v>96</v>
      </c>
      <c r="J29" s="49">
        <v>95</v>
      </c>
      <c r="K29" s="49">
        <v>94</v>
      </c>
      <c r="L29" s="49">
        <v>97</v>
      </c>
      <c r="M29" s="49">
        <f>SUM(G29:L29)</f>
        <v>572</v>
      </c>
      <c r="N29" s="52"/>
    </row>
    <row r="30" spans="1:14" ht="12.75" customHeight="1">
      <c r="A30" s="47">
        <f>RANK(M30,M:M)</f>
        <v>25</v>
      </c>
      <c r="B30" s="48"/>
      <c r="C30" s="47" t="s">
        <v>235</v>
      </c>
      <c r="D30" s="47">
        <v>25</v>
      </c>
      <c r="E30" s="47" t="s">
        <v>154</v>
      </c>
      <c r="F30" s="57" t="s">
        <v>142</v>
      </c>
      <c r="G30" s="47">
        <v>93</v>
      </c>
      <c r="H30" s="47">
        <v>97</v>
      </c>
      <c r="I30" s="47">
        <v>96</v>
      </c>
      <c r="J30" s="47">
        <v>94</v>
      </c>
      <c r="K30" s="47">
        <v>96</v>
      </c>
      <c r="L30" s="47">
        <v>95</v>
      </c>
      <c r="M30" s="57">
        <f>SUM(G30:L30)</f>
        <v>571</v>
      </c>
      <c r="N30" s="46"/>
    </row>
    <row r="31" spans="1:14" ht="12.75" customHeight="1">
      <c r="A31" s="47">
        <f>RANK(M31,M:M)</f>
        <v>26</v>
      </c>
      <c r="B31" s="48"/>
      <c r="C31" s="72" t="s">
        <v>228</v>
      </c>
      <c r="D31" s="78">
        <v>28</v>
      </c>
      <c r="E31" s="72" t="s">
        <v>116</v>
      </c>
      <c r="F31" s="71" t="s">
        <v>115</v>
      </c>
      <c r="G31" s="72">
        <v>95</v>
      </c>
      <c r="H31" s="72">
        <v>95</v>
      </c>
      <c r="I31" s="72">
        <v>93</v>
      </c>
      <c r="J31" s="72">
        <v>96</v>
      </c>
      <c r="K31" s="72">
        <v>97</v>
      </c>
      <c r="L31" s="72">
        <v>93</v>
      </c>
      <c r="M31" s="72">
        <f>SUM(G31:L31)</f>
        <v>569</v>
      </c>
      <c r="N31" s="71"/>
    </row>
    <row r="32" spans="1:14" ht="12.75" customHeight="1">
      <c r="A32" s="47">
        <f>RANK(M32,M:M)</f>
        <v>27</v>
      </c>
      <c r="B32" s="48"/>
      <c r="C32" s="47" t="s">
        <v>233</v>
      </c>
      <c r="D32" s="47">
        <v>30</v>
      </c>
      <c r="E32" s="47" t="s">
        <v>155</v>
      </c>
      <c r="F32" s="57" t="s">
        <v>142</v>
      </c>
      <c r="G32" s="47">
        <v>94</v>
      </c>
      <c r="H32" s="47">
        <v>92</v>
      </c>
      <c r="I32" s="47">
        <v>95</v>
      </c>
      <c r="J32" s="47">
        <v>96</v>
      </c>
      <c r="K32" s="47">
        <v>94</v>
      </c>
      <c r="L32" s="47">
        <v>97</v>
      </c>
      <c r="M32" s="57">
        <f>SUM(G32:L32)</f>
        <v>568</v>
      </c>
      <c r="N32" s="46"/>
    </row>
    <row r="33" spans="1:14" ht="12.75" customHeight="1">
      <c r="A33" s="47">
        <f>RANK(M33,M:M)</f>
        <v>27</v>
      </c>
      <c r="B33" s="48"/>
      <c r="C33" s="49" t="s">
        <v>223</v>
      </c>
      <c r="D33" s="50">
        <v>19</v>
      </c>
      <c r="E33" s="50" t="s">
        <v>74</v>
      </c>
      <c r="F33" s="51" t="s">
        <v>57</v>
      </c>
      <c r="G33" s="51">
        <v>96</v>
      </c>
      <c r="H33" s="51">
        <v>97</v>
      </c>
      <c r="I33" s="51">
        <v>92</v>
      </c>
      <c r="J33" s="51">
        <v>94</v>
      </c>
      <c r="K33" s="51">
        <v>97</v>
      </c>
      <c r="L33" s="51">
        <v>92</v>
      </c>
      <c r="M33" s="49">
        <f>SUM(G33:L33)</f>
        <v>568</v>
      </c>
      <c r="N33" s="51"/>
    </row>
    <row r="34" spans="1:14" ht="12.75" customHeight="1">
      <c r="A34" s="47">
        <f>RANK(M34,M:M)</f>
        <v>29</v>
      </c>
      <c r="B34" s="48"/>
      <c r="C34" s="51" t="s">
        <v>224</v>
      </c>
      <c r="D34" s="51">
        <v>30</v>
      </c>
      <c r="E34" s="51" t="s">
        <v>133</v>
      </c>
      <c r="F34" s="49" t="s">
        <v>142</v>
      </c>
      <c r="G34" s="51">
        <v>96</v>
      </c>
      <c r="H34" s="51">
        <v>97</v>
      </c>
      <c r="I34" s="51">
        <v>94</v>
      </c>
      <c r="J34" s="51">
        <v>94</v>
      </c>
      <c r="K34" s="51">
        <v>92</v>
      </c>
      <c r="L34" s="51">
        <v>93</v>
      </c>
      <c r="M34" s="49">
        <f>SUM(G34:L34)</f>
        <v>566</v>
      </c>
      <c r="N34" s="52"/>
    </row>
    <row r="35" spans="1:14" ht="12.75" customHeight="1">
      <c r="A35" s="47">
        <f>RANK(M35,M:M)</f>
        <v>30</v>
      </c>
      <c r="B35" s="48"/>
      <c r="C35" s="57" t="s">
        <v>234</v>
      </c>
      <c r="D35" s="58">
        <v>18</v>
      </c>
      <c r="E35" s="58" t="s">
        <v>92</v>
      </c>
      <c r="F35" s="57" t="s">
        <v>91</v>
      </c>
      <c r="G35" s="47">
        <v>96</v>
      </c>
      <c r="H35" s="47">
        <v>95</v>
      </c>
      <c r="I35" s="47">
        <v>95</v>
      </c>
      <c r="J35" s="47">
        <v>92</v>
      </c>
      <c r="K35" s="47">
        <v>94</v>
      </c>
      <c r="L35" s="47">
        <v>93</v>
      </c>
      <c r="M35" s="57">
        <f>SUM(G35:L35)</f>
        <v>565</v>
      </c>
      <c r="N35" s="47"/>
    </row>
    <row r="36" spans="1:14" ht="12.75" customHeight="1">
      <c r="A36" s="47">
        <f>RANK(M36,M:M)</f>
        <v>31</v>
      </c>
      <c r="B36" s="48"/>
      <c r="C36" s="49" t="s">
        <v>229</v>
      </c>
      <c r="D36" s="50">
        <v>29</v>
      </c>
      <c r="E36" s="50" t="s">
        <v>164</v>
      </c>
      <c r="F36" s="49" t="s">
        <v>91</v>
      </c>
      <c r="G36" s="49">
        <v>95</v>
      </c>
      <c r="H36" s="49">
        <v>93</v>
      </c>
      <c r="I36" s="49">
        <v>97</v>
      </c>
      <c r="J36" s="49">
        <v>97</v>
      </c>
      <c r="K36" s="49">
        <v>91</v>
      </c>
      <c r="L36" s="49">
        <v>91</v>
      </c>
      <c r="M36" s="49">
        <f>SUM(G36:L36)</f>
        <v>564</v>
      </c>
      <c r="N36" s="51"/>
    </row>
    <row r="37" spans="1:14" ht="12.75" customHeight="1">
      <c r="A37" s="47">
        <f>RANK(M37,M:M)</f>
        <v>32</v>
      </c>
      <c r="B37" s="48"/>
      <c r="C37" s="51" t="s">
        <v>229</v>
      </c>
      <c r="D37" s="51">
        <v>41</v>
      </c>
      <c r="E37" s="51" t="s">
        <v>87</v>
      </c>
      <c r="F37" s="49" t="s">
        <v>57</v>
      </c>
      <c r="G37" s="51">
        <v>92</v>
      </c>
      <c r="H37" s="51">
        <v>95</v>
      </c>
      <c r="I37" s="51">
        <v>94</v>
      </c>
      <c r="J37" s="51">
        <v>93</v>
      </c>
      <c r="K37" s="51">
        <v>94</v>
      </c>
      <c r="L37" s="51">
        <v>95</v>
      </c>
      <c r="M37" s="49">
        <f>SUM(G37:L37)</f>
        <v>563</v>
      </c>
      <c r="N37" s="47"/>
    </row>
    <row r="38" spans="1:14" ht="12.75" customHeight="1">
      <c r="A38" s="47">
        <f>RANK(M38,M:M)</f>
        <v>33</v>
      </c>
      <c r="B38" s="48"/>
      <c r="C38" s="57" t="s">
        <v>233</v>
      </c>
      <c r="D38" s="58">
        <v>17</v>
      </c>
      <c r="E38" s="58" t="s">
        <v>111</v>
      </c>
      <c r="F38" s="47" t="s">
        <v>104</v>
      </c>
      <c r="G38" s="47">
        <v>95</v>
      </c>
      <c r="H38" s="47">
        <v>90</v>
      </c>
      <c r="I38" s="47">
        <v>93</v>
      </c>
      <c r="J38" s="47">
        <v>92</v>
      </c>
      <c r="K38" s="47">
        <v>97</v>
      </c>
      <c r="L38" s="47">
        <v>94</v>
      </c>
      <c r="M38" s="57">
        <f>SUM(G38:L38)</f>
        <v>561</v>
      </c>
      <c r="N38" s="47"/>
    </row>
    <row r="39" spans="1:14" ht="12.75" customHeight="1">
      <c r="A39" s="47">
        <f>RANK(M39,M:M)</f>
        <v>34</v>
      </c>
      <c r="B39" s="48"/>
      <c r="C39" s="57" t="s">
        <v>235</v>
      </c>
      <c r="D39" s="58">
        <v>21</v>
      </c>
      <c r="E39" s="57" t="s">
        <v>70</v>
      </c>
      <c r="F39" s="47" t="s">
        <v>57</v>
      </c>
      <c r="G39" s="57">
        <v>90</v>
      </c>
      <c r="H39" s="57">
        <v>87</v>
      </c>
      <c r="I39" s="57">
        <v>91</v>
      </c>
      <c r="J39" s="57">
        <v>95</v>
      </c>
      <c r="K39" s="57">
        <v>95</v>
      </c>
      <c r="L39" s="57">
        <v>94</v>
      </c>
      <c r="M39" s="57">
        <f>SUM(G39:L39)</f>
        <v>552</v>
      </c>
      <c r="N39" s="51"/>
    </row>
    <row r="40" spans="1:14" ht="12.75" customHeight="1">
      <c r="A40" s="47">
        <f>RANK(M40,M:M)</f>
        <v>35</v>
      </c>
      <c r="B40" s="48"/>
      <c r="C40" s="49" t="s">
        <v>228</v>
      </c>
      <c r="D40" s="50">
        <v>30</v>
      </c>
      <c r="E40" s="50" t="s">
        <v>153</v>
      </c>
      <c r="F40" s="49" t="s">
        <v>142</v>
      </c>
      <c r="G40" s="51">
        <v>95</v>
      </c>
      <c r="H40" s="51">
        <v>95</v>
      </c>
      <c r="I40" s="51">
        <v>94</v>
      </c>
      <c r="J40" s="51">
        <v>92</v>
      </c>
      <c r="K40" s="51">
        <v>96</v>
      </c>
      <c r="L40" s="51">
        <v>75</v>
      </c>
      <c r="M40" s="49">
        <f>SUM(G40:L40)</f>
        <v>547</v>
      </c>
      <c r="N40" s="51"/>
    </row>
    <row r="41" spans="1:14" ht="12.75" customHeight="1">
      <c r="A41" s="47">
        <f>RANK(M41,M:M)</f>
        <v>36</v>
      </c>
      <c r="B41" s="48"/>
      <c r="C41" s="51" t="s">
        <v>225</v>
      </c>
      <c r="D41" s="51">
        <v>21</v>
      </c>
      <c r="E41" s="51" t="s">
        <v>81</v>
      </c>
      <c r="F41" s="51" t="s">
        <v>57</v>
      </c>
      <c r="G41" s="51">
        <v>88</v>
      </c>
      <c r="H41" s="51">
        <v>91</v>
      </c>
      <c r="I41" s="51">
        <v>95</v>
      </c>
      <c r="J41" s="51">
        <v>90</v>
      </c>
      <c r="K41" s="51">
        <v>89</v>
      </c>
      <c r="L41" s="51">
        <v>93</v>
      </c>
      <c r="M41" s="49">
        <f>SUM(G41:L41)</f>
        <v>546</v>
      </c>
      <c r="N41" s="51"/>
    </row>
    <row r="42" spans="1:14" ht="12.75" customHeight="1">
      <c r="A42" s="47">
        <f>RANK(M42,M:M)</f>
        <v>37</v>
      </c>
      <c r="B42" s="48"/>
      <c r="C42" s="57" t="s">
        <v>235</v>
      </c>
      <c r="D42" s="58">
        <v>19</v>
      </c>
      <c r="E42" s="58" t="s">
        <v>75</v>
      </c>
      <c r="F42" s="47" t="s">
        <v>57</v>
      </c>
      <c r="G42" s="47">
        <v>93</v>
      </c>
      <c r="H42" s="47">
        <v>93</v>
      </c>
      <c r="I42" s="47">
        <v>87</v>
      </c>
      <c r="J42" s="47">
        <v>91</v>
      </c>
      <c r="K42" s="47">
        <v>87</v>
      </c>
      <c r="L42" s="47">
        <v>93</v>
      </c>
      <c r="M42" s="57">
        <f>SUM(G42:L42)</f>
        <v>544</v>
      </c>
      <c r="N42" s="61"/>
    </row>
    <row r="43" spans="1:14" ht="12.75" customHeight="1">
      <c r="A43" s="47">
        <f>RANK(M43,M:M)</f>
        <v>38</v>
      </c>
      <c r="B43" s="48"/>
      <c r="C43" s="47" t="s">
        <v>235</v>
      </c>
      <c r="D43" s="47">
        <v>39</v>
      </c>
      <c r="E43" s="47" t="s">
        <v>66</v>
      </c>
      <c r="F43" s="57" t="s">
        <v>57</v>
      </c>
      <c r="G43" s="47">
        <v>94</v>
      </c>
      <c r="H43" s="47">
        <v>91</v>
      </c>
      <c r="I43" s="47">
        <v>91</v>
      </c>
      <c r="J43" s="47">
        <v>92</v>
      </c>
      <c r="K43" s="47">
        <v>89</v>
      </c>
      <c r="L43" s="47">
        <v>86</v>
      </c>
      <c r="M43" s="57">
        <f>SUM(G43:L43)</f>
        <v>543</v>
      </c>
      <c r="N43" s="51"/>
    </row>
    <row r="44" spans="1:14" ht="12.75" customHeight="1">
      <c r="A44" s="47">
        <f>RANK(M44,M:M)</f>
        <v>39</v>
      </c>
      <c r="B44" s="48"/>
      <c r="C44" s="49" t="s">
        <v>226</v>
      </c>
      <c r="D44" s="50">
        <v>25</v>
      </c>
      <c r="E44" s="50" t="s">
        <v>158</v>
      </c>
      <c r="F44" s="49" t="s">
        <v>142</v>
      </c>
      <c r="G44" s="51">
        <v>93</v>
      </c>
      <c r="H44" s="51">
        <v>85</v>
      </c>
      <c r="I44" s="51">
        <v>85</v>
      </c>
      <c r="J44" s="51">
        <v>88</v>
      </c>
      <c r="K44" s="51">
        <v>97</v>
      </c>
      <c r="L44" s="51">
        <v>89</v>
      </c>
      <c r="M44" s="49">
        <f>SUM(G44:L44)</f>
        <v>537</v>
      </c>
      <c r="N44" s="51"/>
    </row>
    <row r="45" spans="1:14" ht="12.75" customHeight="1">
      <c r="A45" s="47">
        <f>RANK(M45,M:M)</f>
        <v>40</v>
      </c>
      <c r="B45" s="48"/>
      <c r="C45" s="51" t="s">
        <v>228</v>
      </c>
      <c r="D45" s="51">
        <v>20</v>
      </c>
      <c r="E45" s="51" t="s">
        <v>150</v>
      </c>
      <c r="F45" s="49" t="s">
        <v>115</v>
      </c>
      <c r="G45" s="51">
        <v>90</v>
      </c>
      <c r="H45" s="51">
        <v>92</v>
      </c>
      <c r="I45" s="51">
        <v>91</v>
      </c>
      <c r="J45" s="51">
        <v>84</v>
      </c>
      <c r="K45" s="51">
        <v>86</v>
      </c>
      <c r="L45" s="51">
        <v>86</v>
      </c>
      <c r="M45" s="49">
        <f>SUM(G45:L45)</f>
        <v>529</v>
      </c>
      <c r="N45" s="51"/>
    </row>
    <row r="46" spans="1:14" ht="12.75" customHeight="1">
      <c r="A46" s="47">
        <f>RANK(M46,M:M)</f>
        <v>41</v>
      </c>
      <c r="B46" s="48"/>
      <c r="C46" s="75" t="s">
        <v>226</v>
      </c>
      <c r="D46" s="80">
        <v>28</v>
      </c>
      <c r="E46" s="80" t="s">
        <v>148</v>
      </c>
      <c r="F46" s="75" t="s">
        <v>115</v>
      </c>
      <c r="G46" s="74">
        <v>86</v>
      </c>
      <c r="H46" s="74">
        <v>88</v>
      </c>
      <c r="I46" s="74">
        <v>86</v>
      </c>
      <c r="J46" s="74">
        <v>84</v>
      </c>
      <c r="K46" s="74">
        <v>83</v>
      </c>
      <c r="L46" s="74">
        <v>92</v>
      </c>
      <c r="M46" s="75">
        <f>SUM(G46:L46)</f>
        <v>519</v>
      </c>
      <c r="N46" s="74"/>
    </row>
    <row r="47" spans="1:14" ht="12.75" customHeight="1">
      <c r="A47" s="47">
        <f>RANK(M47,M:M)</f>
        <v>42</v>
      </c>
      <c r="B47" s="48"/>
      <c r="C47" s="49" t="s">
        <v>224</v>
      </c>
      <c r="D47" s="50">
        <v>37</v>
      </c>
      <c r="E47" s="49" t="s">
        <v>157</v>
      </c>
      <c r="F47" s="49" t="s">
        <v>142</v>
      </c>
      <c r="G47" s="49">
        <v>92</v>
      </c>
      <c r="H47" s="49">
        <v>88</v>
      </c>
      <c r="I47" s="49">
        <v>91</v>
      </c>
      <c r="J47" s="49">
        <v>85</v>
      </c>
      <c r="K47" s="49">
        <v>79</v>
      </c>
      <c r="L47" s="49">
        <v>83</v>
      </c>
      <c r="M47" s="49">
        <f>SUM(G47:L47)</f>
        <v>518</v>
      </c>
      <c r="N47" s="51"/>
    </row>
    <row r="48" spans="1:14" ht="12.75" customHeight="1">
      <c r="A48" s="47">
        <f>RANK(M48,M:M)</f>
        <v>43</v>
      </c>
      <c r="B48" s="48"/>
      <c r="C48" s="51" t="s">
        <v>228</v>
      </c>
      <c r="D48" s="51">
        <v>33</v>
      </c>
      <c r="E48" s="51" t="s">
        <v>143</v>
      </c>
      <c r="F48" s="49" t="s">
        <v>115</v>
      </c>
      <c r="G48" s="51">
        <v>86</v>
      </c>
      <c r="H48" s="51">
        <v>81</v>
      </c>
      <c r="I48" s="51">
        <v>89</v>
      </c>
      <c r="J48" s="51">
        <v>88</v>
      </c>
      <c r="K48" s="51">
        <v>81</v>
      </c>
      <c r="L48" s="51">
        <v>89</v>
      </c>
      <c r="M48" s="49">
        <f>SUM(G48:L48)</f>
        <v>514</v>
      </c>
      <c r="N48" s="51"/>
    </row>
    <row r="49" spans="1:14" ht="12.75" customHeight="1">
      <c r="A49" s="47">
        <f>RANK(M49,M:M)</f>
        <v>44</v>
      </c>
      <c r="B49" s="48"/>
      <c r="C49" s="49" t="s">
        <v>229</v>
      </c>
      <c r="D49" s="50">
        <v>22</v>
      </c>
      <c r="E49" s="50" t="s">
        <v>166</v>
      </c>
      <c r="F49" s="49" t="s">
        <v>91</v>
      </c>
      <c r="G49" s="49">
        <v>81</v>
      </c>
      <c r="H49" s="49">
        <v>83</v>
      </c>
      <c r="I49" s="49">
        <v>84</v>
      </c>
      <c r="J49" s="49">
        <v>89</v>
      </c>
      <c r="K49" s="49">
        <v>82</v>
      </c>
      <c r="L49" s="49">
        <v>91</v>
      </c>
      <c r="M49" s="49">
        <f>SUM(G49:L49)</f>
        <v>510</v>
      </c>
      <c r="N49" s="51"/>
    </row>
    <row r="50" spans="1:14" ht="12.75" customHeight="1">
      <c r="A50" s="47">
        <f>RANK(M50,M:M)</f>
        <v>45</v>
      </c>
      <c r="B50" s="48"/>
      <c r="C50" s="49" t="s">
        <v>224</v>
      </c>
      <c r="D50" s="50">
        <v>25</v>
      </c>
      <c r="E50" s="50" t="s">
        <v>156</v>
      </c>
      <c r="F50" s="49" t="s">
        <v>142</v>
      </c>
      <c r="G50" s="51">
        <v>86</v>
      </c>
      <c r="H50" s="51">
        <v>81</v>
      </c>
      <c r="I50" s="51">
        <v>83</v>
      </c>
      <c r="J50" s="51">
        <v>92</v>
      </c>
      <c r="K50" s="51">
        <v>83</v>
      </c>
      <c r="L50" s="51">
        <v>79</v>
      </c>
      <c r="M50" s="49">
        <f>SUM(G50:L50)</f>
        <v>504</v>
      </c>
      <c r="N50" s="52"/>
    </row>
    <row r="51" spans="1:14" ht="12.75" customHeight="1">
      <c r="A51" s="47">
        <f>RANK(M51,M:M)</f>
        <v>46</v>
      </c>
      <c r="B51" s="48"/>
      <c r="C51" s="57" t="s">
        <v>236</v>
      </c>
      <c r="D51" s="58">
        <v>42</v>
      </c>
      <c r="E51" s="58" t="s">
        <v>168</v>
      </c>
      <c r="F51" s="57" t="s">
        <v>91</v>
      </c>
      <c r="G51" s="47">
        <v>82</v>
      </c>
      <c r="H51" s="47">
        <v>82</v>
      </c>
      <c r="I51" s="47">
        <v>85</v>
      </c>
      <c r="J51" s="47">
        <v>82</v>
      </c>
      <c r="K51" s="47">
        <v>83</v>
      </c>
      <c r="L51" s="47">
        <v>83</v>
      </c>
      <c r="M51" s="57">
        <f>SUM(G51:L51)</f>
        <v>497</v>
      </c>
      <c r="N51" s="47"/>
    </row>
    <row r="52" spans="1:14" ht="12.75" customHeight="1">
      <c r="A52" s="47">
        <f>RANK(M52,M:M)</f>
        <v>47</v>
      </c>
      <c r="B52" s="48"/>
      <c r="C52" s="57" t="s">
        <v>235</v>
      </c>
      <c r="D52" s="58">
        <v>33</v>
      </c>
      <c r="E52" s="58" t="s">
        <v>144</v>
      </c>
      <c r="F52" s="57" t="s">
        <v>115</v>
      </c>
      <c r="G52" s="57">
        <v>81</v>
      </c>
      <c r="H52" s="57">
        <v>85</v>
      </c>
      <c r="I52" s="57">
        <v>84</v>
      </c>
      <c r="J52" s="57">
        <v>82</v>
      </c>
      <c r="K52" s="57">
        <v>77</v>
      </c>
      <c r="L52" s="57">
        <v>83</v>
      </c>
      <c r="M52" s="57">
        <f>SUM(G52:L52)</f>
        <v>492</v>
      </c>
      <c r="N52" s="47"/>
    </row>
    <row r="53" spans="1:14" ht="12.75" customHeight="1">
      <c r="A53" s="47">
        <f>RANK(M53,M:M)</f>
        <v>48</v>
      </c>
      <c r="B53" s="48"/>
      <c r="C53" s="49" t="s">
        <v>226</v>
      </c>
      <c r="D53" s="50">
        <v>37</v>
      </c>
      <c r="E53" s="50" t="s">
        <v>160</v>
      </c>
      <c r="F53" s="49" t="s">
        <v>142</v>
      </c>
      <c r="G53" s="51">
        <v>81</v>
      </c>
      <c r="H53" s="51">
        <v>79</v>
      </c>
      <c r="I53" s="51">
        <v>86</v>
      </c>
      <c r="J53" s="51">
        <v>83</v>
      </c>
      <c r="K53" s="51">
        <v>79</v>
      </c>
      <c r="L53" s="51">
        <v>79</v>
      </c>
      <c r="M53" s="49">
        <f>SUM(G53:L53)</f>
        <v>487</v>
      </c>
      <c r="N53" s="52"/>
    </row>
    <row r="54" spans="1:14" ht="12.75" customHeight="1">
      <c r="A54" s="47">
        <f>RANK(M54,M:M)</f>
        <v>49</v>
      </c>
      <c r="B54" s="48"/>
      <c r="C54" s="49" t="s">
        <v>224</v>
      </c>
      <c r="D54" s="50">
        <v>33</v>
      </c>
      <c r="E54" s="50" t="s">
        <v>147</v>
      </c>
      <c r="F54" s="51" t="s">
        <v>115</v>
      </c>
      <c r="G54" s="51">
        <v>81</v>
      </c>
      <c r="H54" s="51">
        <v>83</v>
      </c>
      <c r="I54" s="51">
        <v>83</v>
      </c>
      <c r="J54" s="51">
        <v>76</v>
      </c>
      <c r="K54" s="51">
        <v>79</v>
      </c>
      <c r="L54" s="51">
        <v>82</v>
      </c>
      <c r="M54" s="49">
        <f>SUM(G54:L54)</f>
        <v>484</v>
      </c>
      <c r="N54" s="51"/>
    </row>
    <row r="55" spans="1:14" ht="12.75" customHeight="1">
      <c r="A55" s="47">
        <f>RANK(M55,M:M)</f>
        <v>50</v>
      </c>
      <c r="B55" s="48"/>
      <c r="C55" s="49" t="s">
        <v>226</v>
      </c>
      <c r="D55" s="50">
        <v>33</v>
      </c>
      <c r="E55" s="79" t="s">
        <v>149</v>
      </c>
      <c r="F55" s="49" t="s">
        <v>115</v>
      </c>
      <c r="G55" s="51">
        <v>72</v>
      </c>
      <c r="H55" s="51">
        <v>72</v>
      </c>
      <c r="I55" s="51">
        <v>77</v>
      </c>
      <c r="J55" s="51">
        <v>92</v>
      </c>
      <c r="K55" s="51">
        <v>83</v>
      </c>
      <c r="L55" s="51">
        <v>87</v>
      </c>
      <c r="M55" s="49">
        <f>SUM(G55:L55)</f>
        <v>483</v>
      </c>
      <c r="N55" s="51"/>
    </row>
    <row r="56" spans="1:14" ht="12.75" customHeight="1">
      <c r="A56" s="47">
        <f>RANK(M56,M:M)</f>
        <v>51</v>
      </c>
      <c r="B56" s="48"/>
      <c r="C56" s="57" t="s">
        <v>235</v>
      </c>
      <c r="D56" s="58">
        <v>40</v>
      </c>
      <c r="E56" s="58" t="s">
        <v>163</v>
      </c>
      <c r="F56" s="47" t="s">
        <v>131</v>
      </c>
      <c r="G56" s="47">
        <v>89</v>
      </c>
      <c r="H56" s="47">
        <v>87</v>
      </c>
      <c r="I56" s="47">
        <v>87</v>
      </c>
      <c r="J56" s="47">
        <v>84</v>
      </c>
      <c r="K56" s="47">
        <v>89</v>
      </c>
      <c r="L56" s="47">
        <v>46</v>
      </c>
      <c r="M56" s="57">
        <f>SUM(G56:L56)</f>
        <v>482</v>
      </c>
      <c r="N56" s="51"/>
    </row>
    <row r="57" spans="1:14" ht="12.75" customHeight="1">
      <c r="A57" s="47">
        <f>RANK(M57,M:M)</f>
        <v>52</v>
      </c>
      <c r="B57" s="48"/>
      <c r="C57" s="51" t="s">
        <v>228</v>
      </c>
      <c r="D57" s="51">
        <v>37</v>
      </c>
      <c r="E57" s="51" t="s">
        <v>161</v>
      </c>
      <c r="F57" s="49" t="s">
        <v>142</v>
      </c>
      <c r="G57" s="51">
        <v>83</v>
      </c>
      <c r="H57" s="51">
        <v>78</v>
      </c>
      <c r="I57" s="51">
        <v>86</v>
      </c>
      <c r="J57" s="51">
        <v>84</v>
      </c>
      <c r="K57" s="51">
        <v>73</v>
      </c>
      <c r="L57" s="51">
        <v>70</v>
      </c>
      <c r="M57" s="49">
        <f>SUM(G57:L57)</f>
        <v>474</v>
      </c>
      <c r="N57" s="47"/>
    </row>
    <row r="58" spans="1:14" ht="12.75" customHeight="1">
      <c r="A58" s="47">
        <f>RANK(M58,M:M)</f>
        <v>53</v>
      </c>
      <c r="B58" s="48"/>
      <c r="C58" s="51" t="s">
        <v>224</v>
      </c>
      <c r="D58" s="51">
        <v>28</v>
      </c>
      <c r="E58" s="51" t="s">
        <v>146</v>
      </c>
      <c r="F58" s="49" t="s">
        <v>115</v>
      </c>
      <c r="G58" s="51">
        <v>73</v>
      </c>
      <c r="H58" s="51">
        <v>81</v>
      </c>
      <c r="I58" s="51">
        <v>71</v>
      </c>
      <c r="J58" s="51">
        <v>73</v>
      </c>
      <c r="K58" s="51">
        <v>79</v>
      </c>
      <c r="L58" s="51">
        <v>75</v>
      </c>
      <c r="M58" s="49">
        <f>SUM(G58:L58)</f>
        <v>452</v>
      </c>
      <c r="N58" s="51"/>
    </row>
    <row r="59" spans="1:14" ht="12.75" customHeight="1">
      <c r="A59" s="47">
        <f>RANK(M59,M:M)</f>
        <v>54</v>
      </c>
      <c r="B59" s="48"/>
      <c r="C59" s="57" t="s">
        <v>236</v>
      </c>
      <c r="D59" s="58">
        <v>38</v>
      </c>
      <c r="E59" s="58" t="s">
        <v>167</v>
      </c>
      <c r="F59" s="57" t="s">
        <v>91</v>
      </c>
      <c r="G59" s="47">
        <v>67</v>
      </c>
      <c r="H59" s="47">
        <v>70</v>
      </c>
      <c r="I59" s="47">
        <v>77</v>
      </c>
      <c r="J59" s="47">
        <v>71</v>
      </c>
      <c r="K59" s="47">
        <v>61</v>
      </c>
      <c r="L59" s="47">
        <v>73</v>
      </c>
      <c r="M59" s="57">
        <f>SUM(G59:L59)</f>
        <v>419</v>
      </c>
      <c r="N59" s="51"/>
    </row>
    <row r="60" spans="1:14" ht="12.75" customHeight="1">
      <c r="A60" s="47">
        <f>RANK(M60,M:M)</f>
        <v>55</v>
      </c>
      <c r="B60" s="48"/>
      <c r="C60" s="57" t="s">
        <v>235</v>
      </c>
      <c r="D60" s="58">
        <v>37</v>
      </c>
      <c r="E60" s="58" t="s">
        <v>162</v>
      </c>
      <c r="F60" s="57" t="s">
        <v>142</v>
      </c>
      <c r="G60" s="47">
        <v>69</v>
      </c>
      <c r="H60" s="47">
        <v>79</v>
      </c>
      <c r="I60" s="47">
        <v>85</v>
      </c>
      <c r="J60" s="47">
        <v>74</v>
      </c>
      <c r="K60" s="47">
        <v>75</v>
      </c>
      <c r="L60" s="47">
        <v>30</v>
      </c>
      <c r="M60" s="57">
        <f>SUM(G60:L60)</f>
        <v>412</v>
      </c>
      <c r="N60" s="47"/>
    </row>
    <row r="61" spans="1:14" ht="12.75" customHeight="1">
      <c r="A61" s="47">
        <f>RANK(M61,M:M)</f>
        <v>56</v>
      </c>
      <c r="B61" s="48"/>
      <c r="C61" s="49" t="s">
        <v>224</v>
      </c>
      <c r="D61" s="50">
        <v>20</v>
      </c>
      <c r="E61" s="50" t="s">
        <v>145</v>
      </c>
      <c r="F61" s="51" t="s">
        <v>115</v>
      </c>
      <c r="G61" s="51">
        <v>79</v>
      </c>
      <c r="H61" s="51">
        <v>91</v>
      </c>
      <c r="I61" s="51">
        <v>70</v>
      </c>
      <c r="J61" s="51">
        <v>0</v>
      </c>
      <c r="K61" s="51">
        <v>0</v>
      </c>
      <c r="L61" s="51">
        <v>0</v>
      </c>
      <c r="M61" s="49">
        <f>SUM(G61:L61)</f>
        <v>240</v>
      </c>
      <c r="N61" s="52"/>
    </row>
    <row r="62" spans="1:14" ht="12.75" customHeight="1">
      <c r="A62" s="47">
        <f>RANK(M62,M:M)</f>
        <v>57</v>
      </c>
      <c r="B62" s="48"/>
      <c r="C62" s="51" t="s">
        <v>229</v>
      </c>
      <c r="D62" s="51">
        <v>34</v>
      </c>
      <c r="E62" s="51" t="s">
        <v>101</v>
      </c>
      <c r="F62" s="49" t="s">
        <v>91</v>
      </c>
      <c r="G62" s="51">
        <v>95</v>
      </c>
      <c r="H62" s="51">
        <v>94</v>
      </c>
      <c r="I62" s="51">
        <v>89</v>
      </c>
      <c r="J62" s="51">
        <v>89</v>
      </c>
      <c r="K62" s="51">
        <v>89</v>
      </c>
      <c r="L62" s="51">
        <v>43</v>
      </c>
      <c r="M62" s="49">
        <v>0</v>
      </c>
      <c r="N62" s="81" t="s">
        <v>200</v>
      </c>
    </row>
    <row r="63" spans="1:14" ht="12.75" customHeight="1">
      <c r="A63" s="47">
        <f>RANK(M63,M:M)</f>
        <v>57</v>
      </c>
      <c r="B63" s="48"/>
      <c r="C63" s="49" t="s">
        <v>229</v>
      </c>
      <c r="D63" s="50">
        <v>31</v>
      </c>
      <c r="E63" s="49" t="s">
        <v>151</v>
      </c>
      <c r="F63" s="49" t="s">
        <v>104</v>
      </c>
      <c r="G63" s="49">
        <v>94</v>
      </c>
      <c r="H63" s="49">
        <v>91</v>
      </c>
      <c r="I63" s="49">
        <v>98</v>
      </c>
      <c r="J63" s="49">
        <v>29</v>
      </c>
      <c r="K63" s="49">
        <v>0</v>
      </c>
      <c r="L63" s="49">
        <v>0</v>
      </c>
      <c r="M63" s="49">
        <v>0</v>
      </c>
      <c r="N63" s="49" t="s">
        <v>199</v>
      </c>
    </row>
    <row r="64" spans="1:14" ht="12.75" customHeight="1">
      <c r="A64" s="47">
        <f>RANK(M64,M:M)</f>
        <v>57</v>
      </c>
      <c r="B64" s="48"/>
      <c r="C64" s="51" t="s">
        <v>228</v>
      </c>
      <c r="D64" s="51">
        <v>42</v>
      </c>
      <c r="E64" s="51" t="s">
        <v>169</v>
      </c>
      <c r="F64" s="49" t="s">
        <v>91</v>
      </c>
      <c r="G64" s="51"/>
      <c r="H64" s="51"/>
      <c r="I64" s="51"/>
      <c r="J64" s="51"/>
      <c r="K64" s="51"/>
      <c r="L64" s="51"/>
      <c r="M64" s="49">
        <f>SUM(G64:L64)</f>
        <v>0</v>
      </c>
      <c r="N64" s="57" t="s">
        <v>199</v>
      </c>
    </row>
    <row r="65" spans="1:14" ht="12.75" customHeight="1">
      <c r="A65" s="47">
        <f>RANK(M65,M:M)</f>
        <v>57</v>
      </c>
      <c r="B65" s="48"/>
      <c r="C65" s="57" t="s">
        <v>236</v>
      </c>
      <c r="D65" s="58">
        <v>29</v>
      </c>
      <c r="E65" s="58" t="s">
        <v>165</v>
      </c>
      <c r="F65" s="57" t="s">
        <v>91</v>
      </c>
      <c r="G65" s="57"/>
      <c r="H65" s="57"/>
      <c r="I65" s="57"/>
      <c r="J65" s="57"/>
      <c r="K65" s="57"/>
      <c r="L65" s="57"/>
      <c r="M65" s="57">
        <f>SUM(G65:L65)</f>
        <v>0</v>
      </c>
      <c r="N65" s="47" t="s">
        <v>199</v>
      </c>
    </row>
  </sheetData>
  <mergeCells count="3">
    <mergeCell ref="C1:N1"/>
    <mergeCell ref="C2:N2"/>
    <mergeCell ref="C3:N3"/>
  </mergeCells>
  <printOptions horizontalCentered="1" verticalCentered="1"/>
  <pageMargins left="0.75" right="0.75" top="1" bottom="1" header="0.512" footer="0.512"/>
  <pageSetup horizontalDpi="360" verticalDpi="360" orientation="landscape" paperSize="13" scale="75" r:id="rId1"/>
  <headerFooter alignWithMargins="0">
    <oddHeader>&amp;C第２０回中部学生ライフル射撃伏射大会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3" sqref="A3:R4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11.875" style="0" customWidth="1"/>
    <col min="4" max="4" width="5.75390625" style="0" customWidth="1"/>
    <col min="5" max="15" width="5.625" style="0" customWidth="1"/>
    <col min="16" max="16" width="6.50390625" style="0" customWidth="1"/>
    <col min="17" max="17" width="6.875" style="0" customWidth="1"/>
    <col min="18" max="18" width="4.625" style="0" customWidth="1"/>
  </cols>
  <sheetData>
    <row r="1" spans="1:18" ht="15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 customHeight="1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9.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 thickBot="1">
      <c r="A6" s="39" t="s">
        <v>237</v>
      </c>
      <c r="B6" s="39" t="s">
        <v>238</v>
      </c>
      <c r="C6" s="39" t="s">
        <v>239</v>
      </c>
      <c r="D6" s="114" t="s">
        <v>240</v>
      </c>
      <c r="E6" s="82" t="s">
        <v>241</v>
      </c>
      <c r="F6" s="31" t="s">
        <v>242</v>
      </c>
      <c r="G6" s="83" t="s">
        <v>16</v>
      </c>
      <c r="H6" s="31" t="s">
        <v>17</v>
      </c>
      <c r="I6" s="83" t="s">
        <v>0</v>
      </c>
      <c r="J6" s="31" t="s">
        <v>18</v>
      </c>
      <c r="K6" s="83" t="s">
        <v>19</v>
      </c>
      <c r="L6" s="31" t="s">
        <v>20</v>
      </c>
      <c r="M6" s="82" t="s">
        <v>21</v>
      </c>
      <c r="N6" s="84" t="s">
        <v>22</v>
      </c>
      <c r="O6" s="31" t="s">
        <v>243</v>
      </c>
      <c r="P6" s="116" t="s">
        <v>246</v>
      </c>
      <c r="Q6" s="40" t="s">
        <v>244</v>
      </c>
      <c r="R6" s="39" t="s">
        <v>28</v>
      </c>
    </row>
    <row r="7" spans="1:18" ht="15" customHeight="1" thickBot="1">
      <c r="A7" s="39"/>
      <c r="B7" s="39"/>
      <c r="C7" s="39"/>
      <c r="D7" s="115"/>
      <c r="E7" s="85" t="s">
        <v>245</v>
      </c>
      <c r="F7" s="32" t="s">
        <v>245</v>
      </c>
      <c r="G7" s="86" t="s">
        <v>245</v>
      </c>
      <c r="H7" s="32" t="s">
        <v>245</v>
      </c>
      <c r="I7" s="86" t="s">
        <v>245</v>
      </c>
      <c r="J7" s="32" t="s">
        <v>245</v>
      </c>
      <c r="K7" s="86" t="s">
        <v>245</v>
      </c>
      <c r="L7" s="32" t="s">
        <v>245</v>
      </c>
      <c r="M7" s="86" t="s">
        <v>245</v>
      </c>
      <c r="N7" s="87" t="s">
        <v>245</v>
      </c>
      <c r="O7" s="32" t="s">
        <v>245</v>
      </c>
      <c r="P7" s="117"/>
      <c r="Q7" s="41"/>
      <c r="R7" s="39"/>
    </row>
    <row r="8" spans="1:18" ht="15" customHeight="1" thickBot="1">
      <c r="A8" s="39">
        <v>1</v>
      </c>
      <c r="B8" s="118" t="s">
        <v>64</v>
      </c>
      <c r="C8" s="118" t="s">
        <v>57</v>
      </c>
      <c r="D8" s="88">
        <v>571</v>
      </c>
      <c r="E8" s="98">
        <v>10.4</v>
      </c>
      <c r="F8" s="99">
        <v>7</v>
      </c>
      <c r="G8" s="100">
        <v>8.6</v>
      </c>
      <c r="H8" s="99">
        <v>8.5</v>
      </c>
      <c r="I8" s="100">
        <v>9.9</v>
      </c>
      <c r="J8" s="99">
        <v>6.3</v>
      </c>
      <c r="K8" s="100">
        <v>9.2</v>
      </c>
      <c r="L8" s="99">
        <v>10.4</v>
      </c>
      <c r="M8" s="100">
        <v>10</v>
      </c>
      <c r="N8" s="101">
        <v>8.1</v>
      </c>
      <c r="O8" s="102"/>
      <c r="P8" s="89">
        <f>SUM(E8:N8)</f>
        <v>88.39999999999999</v>
      </c>
      <c r="Q8" s="90">
        <f>D8+P8</f>
        <v>659.4</v>
      </c>
      <c r="R8" s="91">
        <f>IF(COUNT(Q8),RANK(Q8,Q$8:Q$23),"")</f>
        <v>5</v>
      </c>
    </row>
    <row r="9" spans="1:18" ht="15" customHeight="1" thickBot="1">
      <c r="A9" s="39"/>
      <c r="B9" s="119"/>
      <c r="C9" s="119"/>
      <c r="D9" s="88"/>
      <c r="E9" s="103">
        <v>10.4</v>
      </c>
      <c r="F9" s="104">
        <f aca="true" t="shared" si="0" ref="F9:O9">IF(F8,E9+F8,)</f>
        <v>17.4</v>
      </c>
      <c r="G9" s="105">
        <f t="shared" si="0"/>
        <v>26</v>
      </c>
      <c r="H9" s="104">
        <f t="shared" si="0"/>
        <v>34.5</v>
      </c>
      <c r="I9" s="105">
        <f t="shared" si="0"/>
        <v>44.4</v>
      </c>
      <c r="J9" s="104">
        <f t="shared" si="0"/>
        <v>50.699999999999996</v>
      </c>
      <c r="K9" s="105">
        <f t="shared" si="0"/>
        <v>59.89999999999999</v>
      </c>
      <c r="L9" s="104">
        <f t="shared" si="0"/>
        <v>70.3</v>
      </c>
      <c r="M9" s="105">
        <f t="shared" si="0"/>
        <v>80.3</v>
      </c>
      <c r="N9" s="106">
        <f t="shared" si="0"/>
        <v>88.39999999999999</v>
      </c>
      <c r="O9" s="104">
        <f t="shared" si="0"/>
        <v>0</v>
      </c>
      <c r="P9" s="92"/>
      <c r="Q9" s="93"/>
      <c r="R9" s="94"/>
    </row>
    <row r="10" spans="1:18" ht="15" customHeight="1" thickBot="1">
      <c r="A10" s="39">
        <v>2</v>
      </c>
      <c r="B10" s="120" t="s">
        <v>58</v>
      </c>
      <c r="C10" s="118" t="s">
        <v>57</v>
      </c>
      <c r="D10" s="88">
        <v>571</v>
      </c>
      <c r="E10" s="98">
        <v>10.5</v>
      </c>
      <c r="F10" s="99">
        <v>10.3</v>
      </c>
      <c r="G10" s="100">
        <v>10.2</v>
      </c>
      <c r="H10" s="99">
        <v>10.1</v>
      </c>
      <c r="I10" s="100">
        <v>9.1</v>
      </c>
      <c r="J10" s="99">
        <v>10.6</v>
      </c>
      <c r="K10" s="100">
        <v>8</v>
      </c>
      <c r="L10" s="99">
        <v>9.4</v>
      </c>
      <c r="M10" s="100">
        <v>9.6</v>
      </c>
      <c r="N10" s="101">
        <v>7.6</v>
      </c>
      <c r="O10" s="102"/>
      <c r="P10" s="89">
        <f>SUM(E10:N10)</f>
        <v>95.4</v>
      </c>
      <c r="Q10" s="90">
        <f>D10+P10</f>
        <v>666.4</v>
      </c>
      <c r="R10" s="91">
        <f>IF(COUNT(Q10),RANK(Q10,Q$8:Q$23),"")</f>
        <v>2</v>
      </c>
    </row>
    <row r="11" spans="1:18" ht="15" customHeight="1" thickBot="1">
      <c r="A11" s="39"/>
      <c r="B11" s="121"/>
      <c r="C11" s="119"/>
      <c r="D11" s="88"/>
      <c r="E11" s="103">
        <f>E10</f>
        <v>10.5</v>
      </c>
      <c r="F11" s="104">
        <f aca="true" t="shared" si="1" ref="F11:O11">IF(F10,E11+F10,)</f>
        <v>20.8</v>
      </c>
      <c r="G11" s="105">
        <f t="shared" si="1"/>
        <v>31</v>
      </c>
      <c r="H11" s="104">
        <f t="shared" si="1"/>
        <v>41.1</v>
      </c>
      <c r="I11" s="105">
        <f t="shared" si="1"/>
        <v>50.2</v>
      </c>
      <c r="J11" s="104">
        <f t="shared" si="1"/>
        <v>60.800000000000004</v>
      </c>
      <c r="K11" s="105">
        <f t="shared" si="1"/>
        <v>68.80000000000001</v>
      </c>
      <c r="L11" s="104">
        <f t="shared" si="1"/>
        <v>78.20000000000002</v>
      </c>
      <c r="M11" s="105">
        <f t="shared" si="1"/>
        <v>87.80000000000001</v>
      </c>
      <c r="N11" s="106">
        <f t="shared" si="1"/>
        <v>95.4</v>
      </c>
      <c r="O11" s="104">
        <f t="shared" si="1"/>
        <v>0</v>
      </c>
      <c r="P11" s="92"/>
      <c r="Q11" s="93"/>
      <c r="R11" s="94"/>
    </row>
    <row r="12" spans="1:18" ht="15" customHeight="1" thickBot="1">
      <c r="A12" s="39">
        <v>3</v>
      </c>
      <c r="B12" s="122" t="s">
        <v>134</v>
      </c>
      <c r="C12" s="118" t="s">
        <v>142</v>
      </c>
      <c r="D12" s="88">
        <v>570</v>
      </c>
      <c r="E12" s="98">
        <v>9.4</v>
      </c>
      <c r="F12" s="99">
        <v>10.6</v>
      </c>
      <c r="G12" s="100">
        <v>8.8</v>
      </c>
      <c r="H12" s="99">
        <v>8.4</v>
      </c>
      <c r="I12" s="100">
        <v>9.5</v>
      </c>
      <c r="J12" s="99">
        <v>10</v>
      </c>
      <c r="K12" s="100">
        <v>10.1</v>
      </c>
      <c r="L12" s="99">
        <v>9.1</v>
      </c>
      <c r="M12" s="100">
        <v>9</v>
      </c>
      <c r="N12" s="101">
        <v>10.1</v>
      </c>
      <c r="O12" s="99"/>
      <c r="P12" s="89">
        <f>SUM(E12:N12)</f>
        <v>94.99999999999999</v>
      </c>
      <c r="Q12" s="90">
        <f>D12+P12</f>
        <v>665</v>
      </c>
      <c r="R12" s="91">
        <f>IF(COUNT(Q12),RANK(Q12,Q$8:Q$23),"")</f>
        <v>4</v>
      </c>
    </row>
    <row r="13" spans="1:18" ht="15" customHeight="1" thickBot="1">
      <c r="A13" s="39"/>
      <c r="B13" s="123"/>
      <c r="C13" s="119"/>
      <c r="D13" s="88"/>
      <c r="E13" s="103">
        <f>E12</f>
        <v>9.4</v>
      </c>
      <c r="F13" s="104">
        <f aca="true" t="shared" si="2" ref="F13:O13">IF(F12,E13+F12,)</f>
        <v>20</v>
      </c>
      <c r="G13" s="105">
        <f t="shared" si="2"/>
        <v>28.8</v>
      </c>
      <c r="H13" s="104">
        <f t="shared" si="2"/>
        <v>37.2</v>
      </c>
      <c r="I13" s="105">
        <f t="shared" si="2"/>
        <v>46.7</v>
      </c>
      <c r="J13" s="104">
        <f t="shared" si="2"/>
        <v>56.7</v>
      </c>
      <c r="K13" s="105">
        <f t="shared" si="2"/>
        <v>66.8</v>
      </c>
      <c r="L13" s="104">
        <f t="shared" si="2"/>
        <v>75.89999999999999</v>
      </c>
      <c r="M13" s="105">
        <f t="shared" si="2"/>
        <v>84.89999999999999</v>
      </c>
      <c r="N13" s="106">
        <f t="shared" si="2"/>
        <v>94.99999999999999</v>
      </c>
      <c r="O13" s="104">
        <f t="shared" si="2"/>
        <v>0</v>
      </c>
      <c r="P13" s="92"/>
      <c r="Q13" s="93"/>
      <c r="R13" s="94"/>
    </row>
    <row r="14" spans="1:18" ht="15" customHeight="1" thickBot="1">
      <c r="A14" s="39">
        <v>4</v>
      </c>
      <c r="B14" s="118" t="s">
        <v>59</v>
      </c>
      <c r="C14" s="118" t="s">
        <v>57</v>
      </c>
      <c r="D14" s="95">
        <v>570</v>
      </c>
      <c r="E14" s="98">
        <v>9.9</v>
      </c>
      <c r="F14" s="99">
        <v>10.1</v>
      </c>
      <c r="G14" s="100">
        <v>10.6</v>
      </c>
      <c r="H14" s="99">
        <v>10.6</v>
      </c>
      <c r="I14" s="100">
        <v>9.6</v>
      </c>
      <c r="J14" s="99">
        <v>10.5</v>
      </c>
      <c r="K14" s="100">
        <v>10.4</v>
      </c>
      <c r="L14" s="99">
        <v>8.9</v>
      </c>
      <c r="M14" s="100">
        <v>10.3</v>
      </c>
      <c r="N14" s="101">
        <v>7.8</v>
      </c>
      <c r="O14" s="99"/>
      <c r="P14" s="89">
        <f>SUM(E14:N14)</f>
        <v>98.7</v>
      </c>
      <c r="Q14" s="90">
        <f>D14+P14</f>
        <v>668.7</v>
      </c>
      <c r="R14" s="91">
        <f>IF(COUNT(Q14),RANK(Q14,Q$8:Q$23),"")</f>
        <v>1</v>
      </c>
    </row>
    <row r="15" spans="1:18" ht="15" customHeight="1" thickBot="1">
      <c r="A15" s="39"/>
      <c r="B15" s="119"/>
      <c r="C15" s="119"/>
      <c r="D15" s="95"/>
      <c r="E15" s="103">
        <f>E14</f>
        <v>9.9</v>
      </c>
      <c r="F15" s="104">
        <f aca="true" t="shared" si="3" ref="F15:O15">IF(F14,E15+F14,)</f>
        <v>20</v>
      </c>
      <c r="G15" s="105">
        <f t="shared" si="3"/>
        <v>30.6</v>
      </c>
      <c r="H15" s="104">
        <f t="shared" si="3"/>
        <v>41.2</v>
      </c>
      <c r="I15" s="105">
        <f t="shared" si="3"/>
        <v>50.800000000000004</v>
      </c>
      <c r="J15" s="104">
        <f t="shared" si="3"/>
        <v>61.300000000000004</v>
      </c>
      <c r="K15" s="105">
        <f t="shared" si="3"/>
        <v>71.7</v>
      </c>
      <c r="L15" s="104">
        <f t="shared" si="3"/>
        <v>80.60000000000001</v>
      </c>
      <c r="M15" s="105">
        <f t="shared" si="3"/>
        <v>90.9</v>
      </c>
      <c r="N15" s="106">
        <f t="shared" si="3"/>
        <v>98.7</v>
      </c>
      <c r="O15" s="104">
        <f t="shared" si="3"/>
        <v>0</v>
      </c>
      <c r="P15" s="92"/>
      <c r="Q15" s="93"/>
      <c r="R15" s="94"/>
    </row>
    <row r="16" spans="1:18" ht="15" customHeight="1" thickBot="1">
      <c r="A16" s="39">
        <v>5</v>
      </c>
      <c r="B16" s="118" t="s">
        <v>107</v>
      </c>
      <c r="C16" s="118" t="s">
        <v>104</v>
      </c>
      <c r="D16" s="95">
        <v>568</v>
      </c>
      <c r="E16" s="98">
        <v>10.6</v>
      </c>
      <c r="F16" s="99">
        <v>10</v>
      </c>
      <c r="G16" s="100">
        <v>8.7</v>
      </c>
      <c r="H16" s="99">
        <v>9.6</v>
      </c>
      <c r="I16" s="100">
        <v>9</v>
      </c>
      <c r="J16" s="99">
        <v>10.4</v>
      </c>
      <c r="K16" s="100">
        <v>10</v>
      </c>
      <c r="L16" s="99">
        <v>10.4</v>
      </c>
      <c r="M16" s="100">
        <v>9.7</v>
      </c>
      <c r="N16" s="101">
        <v>9.4</v>
      </c>
      <c r="O16" s="99"/>
      <c r="P16" s="89">
        <f>SUM(E16:N16)</f>
        <v>97.80000000000001</v>
      </c>
      <c r="Q16" s="90">
        <f>D16+P16</f>
        <v>665.8</v>
      </c>
      <c r="R16" s="91">
        <f>IF(COUNT(Q16),RANK(Q16,Q$8:Q$23),"")</f>
        <v>3</v>
      </c>
    </row>
    <row r="17" spans="1:18" ht="15" customHeight="1" thickBot="1">
      <c r="A17" s="39"/>
      <c r="B17" s="119"/>
      <c r="C17" s="119"/>
      <c r="D17" s="95"/>
      <c r="E17" s="103">
        <f>E16</f>
        <v>10.6</v>
      </c>
      <c r="F17" s="104">
        <f aca="true" t="shared" si="4" ref="F17:O17">IF(F16,E17+F16,)</f>
        <v>20.6</v>
      </c>
      <c r="G17" s="105">
        <f t="shared" si="4"/>
        <v>29.3</v>
      </c>
      <c r="H17" s="104">
        <f t="shared" si="4"/>
        <v>38.9</v>
      </c>
      <c r="I17" s="105">
        <f t="shared" si="4"/>
        <v>47.9</v>
      </c>
      <c r="J17" s="104">
        <f t="shared" si="4"/>
        <v>58.3</v>
      </c>
      <c r="K17" s="105">
        <f t="shared" si="4"/>
        <v>68.3</v>
      </c>
      <c r="L17" s="104">
        <f t="shared" si="4"/>
        <v>78.7</v>
      </c>
      <c r="M17" s="105">
        <f t="shared" si="4"/>
        <v>88.4</v>
      </c>
      <c r="N17" s="106">
        <f t="shared" si="4"/>
        <v>97.80000000000001</v>
      </c>
      <c r="O17" s="104">
        <f t="shared" si="4"/>
        <v>0</v>
      </c>
      <c r="P17" s="92"/>
      <c r="Q17" s="93"/>
      <c r="R17" s="94"/>
    </row>
    <row r="18" spans="1:18" ht="15" customHeight="1" thickBot="1">
      <c r="A18" s="39">
        <v>6</v>
      </c>
      <c r="B18" s="122" t="s">
        <v>89</v>
      </c>
      <c r="C18" s="118" t="s">
        <v>57</v>
      </c>
      <c r="D18" s="88">
        <v>566</v>
      </c>
      <c r="E18" s="98">
        <v>10.5</v>
      </c>
      <c r="F18" s="99">
        <v>10</v>
      </c>
      <c r="G18" s="100">
        <v>6</v>
      </c>
      <c r="H18" s="99">
        <v>8.5</v>
      </c>
      <c r="I18" s="100">
        <v>10.4</v>
      </c>
      <c r="J18" s="99">
        <v>6.8</v>
      </c>
      <c r="K18" s="100">
        <v>9.7</v>
      </c>
      <c r="L18" s="99">
        <v>8.8</v>
      </c>
      <c r="M18" s="100">
        <v>8.8</v>
      </c>
      <c r="N18" s="101">
        <v>9.3</v>
      </c>
      <c r="O18" s="99"/>
      <c r="P18" s="89">
        <f>SUM(E18:N18)</f>
        <v>88.79999999999998</v>
      </c>
      <c r="Q18" s="90">
        <f>D18+P18</f>
        <v>654.8</v>
      </c>
      <c r="R18" s="91">
        <f>IF(COUNT(Q18),RANK(Q18,Q$8:Q$23),"")</f>
        <v>7</v>
      </c>
    </row>
    <row r="19" spans="1:18" ht="15" customHeight="1" thickBot="1">
      <c r="A19" s="39"/>
      <c r="B19" s="123"/>
      <c r="C19" s="119"/>
      <c r="D19" s="88"/>
      <c r="E19" s="103">
        <f>E18</f>
        <v>10.5</v>
      </c>
      <c r="F19" s="104">
        <f aca="true" t="shared" si="5" ref="F19:O19">IF(F18,E19+F18,)</f>
        <v>20.5</v>
      </c>
      <c r="G19" s="105">
        <f t="shared" si="5"/>
        <v>26.5</v>
      </c>
      <c r="H19" s="104">
        <f t="shared" si="5"/>
        <v>35</v>
      </c>
      <c r="I19" s="105">
        <f t="shared" si="5"/>
        <v>45.4</v>
      </c>
      <c r="J19" s="104">
        <f t="shared" si="5"/>
        <v>52.199999999999996</v>
      </c>
      <c r="K19" s="105">
        <f t="shared" si="5"/>
        <v>61.89999999999999</v>
      </c>
      <c r="L19" s="104">
        <f t="shared" si="5"/>
        <v>70.69999999999999</v>
      </c>
      <c r="M19" s="105">
        <f t="shared" si="5"/>
        <v>79.49999999999999</v>
      </c>
      <c r="N19" s="106">
        <f t="shared" si="5"/>
        <v>88.79999999999998</v>
      </c>
      <c r="O19" s="104">
        <f t="shared" si="5"/>
        <v>0</v>
      </c>
      <c r="P19" s="92"/>
      <c r="Q19" s="93"/>
      <c r="R19" s="94"/>
    </row>
    <row r="20" spans="1:18" ht="15" customHeight="1" thickBot="1">
      <c r="A20" s="39">
        <v>7</v>
      </c>
      <c r="B20" s="122" t="s">
        <v>56</v>
      </c>
      <c r="C20" s="118" t="s">
        <v>57</v>
      </c>
      <c r="D20" s="88">
        <v>566</v>
      </c>
      <c r="E20" s="98">
        <v>8.4</v>
      </c>
      <c r="F20" s="99">
        <v>10.8</v>
      </c>
      <c r="G20" s="100">
        <v>8.4</v>
      </c>
      <c r="H20" s="99">
        <v>7.8</v>
      </c>
      <c r="I20" s="100">
        <v>7.5</v>
      </c>
      <c r="J20" s="99">
        <v>8.1</v>
      </c>
      <c r="K20" s="100">
        <v>10.3</v>
      </c>
      <c r="L20" s="99">
        <v>9</v>
      </c>
      <c r="M20" s="100">
        <v>7.5</v>
      </c>
      <c r="N20" s="101">
        <v>9.8</v>
      </c>
      <c r="O20" s="99"/>
      <c r="P20" s="89">
        <f>SUM(E20:N20)</f>
        <v>87.6</v>
      </c>
      <c r="Q20" s="90">
        <f>D20+P20</f>
        <v>653.6</v>
      </c>
      <c r="R20" s="91">
        <f>IF(COUNT(Q20),RANK(Q20,Q$8:Q$23),"")</f>
        <v>8</v>
      </c>
    </row>
    <row r="21" spans="1:18" ht="15" customHeight="1" thickBot="1">
      <c r="A21" s="39"/>
      <c r="B21" s="123"/>
      <c r="C21" s="119"/>
      <c r="D21" s="88"/>
      <c r="E21" s="103">
        <f>E20</f>
        <v>8.4</v>
      </c>
      <c r="F21" s="104">
        <f aca="true" t="shared" si="6" ref="F21:O21">IF(F20,E21+F20,)</f>
        <v>19.200000000000003</v>
      </c>
      <c r="G21" s="105">
        <f t="shared" si="6"/>
        <v>27.6</v>
      </c>
      <c r="H21" s="104">
        <f t="shared" si="6"/>
        <v>35.4</v>
      </c>
      <c r="I21" s="105">
        <f t="shared" si="6"/>
        <v>42.9</v>
      </c>
      <c r="J21" s="104">
        <f t="shared" si="6"/>
        <v>51</v>
      </c>
      <c r="K21" s="105">
        <f t="shared" si="6"/>
        <v>61.3</v>
      </c>
      <c r="L21" s="104">
        <f t="shared" si="6"/>
        <v>70.3</v>
      </c>
      <c r="M21" s="105">
        <f t="shared" si="6"/>
        <v>77.8</v>
      </c>
      <c r="N21" s="106">
        <f t="shared" si="6"/>
        <v>87.6</v>
      </c>
      <c r="O21" s="104">
        <f t="shared" si="6"/>
        <v>0</v>
      </c>
      <c r="P21" s="92"/>
      <c r="Q21" s="93"/>
      <c r="R21" s="94"/>
    </row>
    <row r="22" spans="1:18" ht="15" customHeight="1" thickBot="1">
      <c r="A22" s="39">
        <v>8</v>
      </c>
      <c r="B22" s="120" t="s">
        <v>67</v>
      </c>
      <c r="C22" s="118" t="s">
        <v>57</v>
      </c>
      <c r="D22" s="95">
        <v>566</v>
      </c>
      <c r="E22" s="107">
        <v>9</v>
      </c>
      <c r="F22" s="102">
        <v>10</v>
      </c>
      <c r="G22" s="108">
        <v>9.4</v>
      </c>
      <c r="H22" s="102">
        <v>10.4</v>
      </c>
      <c r="I22" s="108">
        <v>9.5</v>
      </c>
      <c r="J22" s="102">
        <v>10</v>
      </c>
      <c r="K22" s="108">
        <v>9.3</v>
      </c>
      <c r="L22" s="102">
        <v>6</v>
      </c>
      <c r="M22" s="108">
        <v>9.9</v>
      </c>
      <c r="N22" s="109">
        <v>9.8</v>
      </c>
      <c r="O22" s="99"/>
      <c r="P22" s="89">
        <f>SUM(E22:N22)</f>
        <v>93.3</v>
      </c>
      <c r="Q22" s="96">
        <f>D22+P22</f>
        <v>659.3</v>
      </c>
      <c r="R22" s="91">
        <f>IF(COUNT(Q22),RANK(Q22,Q$8:Q$23),"")</f>
        <v>6</v>
      </c>
    </row>
    <row r="23" spans="1:18" ht="15" customHeight="1" thickBot="1">
      <c r="A23" s="39"/>
      <c r="B23" s="121"/>
      <c r="C23" s="119"/>
      <c r="D23" s="95"/>
      <c r="E23" s="110">
        <f>E22</f>
        <v>9</v>
      </c>
      <c r="F23" s="111">
        <f aca="true" t="shared" si="7" ref="F23:O23">IF(F22,E23+F22,)</f>
        <v>19</v>
      </c>
      <c r="G23" s="112">
        <f t="shared" si="7"/>
        <v>28.4</v>
      </c>
      <c r="H23" s="111">
        <f t="shared" si="7"/>
        <v>38.8</v>
      </c>
      <c r="I23" s="112">
        <f t="shared" si="7"/>
        <v>48.3</v>
      </c>
      <c r="J23" s="111">
        <f t="shared" si="7"/>
        <v>58.3</v>
      </c>
      <c r="K23" s="112">
        <f t="shared" si="7"/>
        <v>67.6</v>
      </c>
      <c r="L23" s="111">
        <f t="shared" si="7"/>
        <v>73.6</v>
      </c>
      <c r="M23" s="112">
        <f t="shared" si="7"/>
        <v>83.5</v>
      </c>
      <c r="N23" s="113">
        <f t="shared" si="7"/>
        <v>93.3</v>
      </c>
      <c r="O23" s="104">
        <f t="shared" si="7"/>
        <v>0</v>
      </c>
      <c r="P23" s="92"/>
      <c r="Q23" s="97"/>
      <c r="R23" s="94"/>
    </row>
  </sheetData>
  <mergeCells count="65">
    <mergeCell ref="P20:P21"/>
    <mergeCell ref="Q20:Q21"/>
    <mergeCell ref="R20:R21"/>
    <mergeCell ref="A22:A23"/>
    <mergeCell ref="B22:B23"/>
    <mergeCell ref="C22:C23"/>
    <mergeCell ref="D22:D23"/>
    <mergeCell ref="P22:P23"/>
    <mergeCell ref="Q22:Q23"/>
    <mergeCell ref="R22:R23"/>
    <mergeCell ref="A20:A21"/>
    <mergeCell ref="B20:B21"/>
    <mergeCell ref="C20:C21"/>
    <mergeCell ref="D20:D21"/>
    <mergeCell ref="P16:P17"/>
    <mergeCell ref="Q16:Q17"/>
    <mergeCell ref="R16:R17"/>
    <mergeCell ref="A18:A19"/>
    <mergeCell ref="B18:B19"/>
    <mergeCell ref="C18:C19"/>
    <mergeCell ref="D18:D19"/>
    <mergeCell ref="P18:P19"/>
    <mergeCell ref="Q18:Q19"/>
    <mergeCell ref="R18:R19"/>
    <mergeCell ref="A16:A17"/>
    <mergeCell ref="B16:B17"/>
    <mergeCell ref="C16:C17"/>
    <mergeCell ref="D16:D17"/>
    <mergeCell ref="P12:P13"/>
    <mergeCell ref="Q12:Q13"/>
    <mergeCell ref="R12:R13"/>
    <mergeCell ref="A14:A15"/>
    <mergeCell ref="B14:B15"/>
    <mergeCell ref="C14:C15"/>
    <mergeCell ref="D14:D15"/>
    <mergeCell ref="P14:P15"/>
    <mergeCell ref="Q14:Q15"/>
    <mergeCell ref="R14:R15"/>
    <mergeCell ref="A12:A13"/>
    <mergeCell ref="B12:B13"/>
    <mergeCell ref="C12:C13"/>
    <mergeCell ref="D12:D13"/>
    <mergeCell ref="P8:P9"/>
    <mergeCell ref="Q8:Q9"/>
    <mergeCell ref="R8:R9"/>
    <mergeCell ref="A10:A11"/>
    <mergeCell ref="B10:B11"/>
    <mergeCell ref="C10:C11"/>
    <mergeCell ref="D10:D11"/>
    <mergeCell ref="P10:P11"/>
    <mergeCell ref="Q10:Q11"/>
    <mergeCell ref="R10:R11"/>
    <mergeCell ref="A8:A9"/>
    <mergeCell ref="B8:B9"/>
    <mergeCell ref="C8:C9"/>
    <mergeCell ref="D8:D9"/>
    <mergeCell ref="A1:R2"/>
    <mergeCell ref="A3:R4"/>
    <mergeCell ref="A6:A7"/>
    <mergeCell ref="B6:B7"/>
    <mergeCell ref="C6:C7"/>
    <mergeCell ref="D6:D7"/>
    <mergeCell ref="P6:P7"/>
    <mergeCell ref="Q6:Q7"/>
    <mergeCell ref="R6:R7"/>
  </mergeCells>
  <conditionalFormatting sqref="E22:O22 E8:O8 E10:O10 E12:O12 E14:O14 E16:O16 E18:O18 E20:O20">
    <cfRule type="cellIs" priority="1" dxfId="0" operator="greaterThanOrEqual" stopIfTrue="1">
      <formula>10</formula>
    </cfRule>
  </conditionalFormatting>
  <printOptions/>
  <pageMargins left="0.75" right="0.75" top="1" bottom="1" header="0.512" footer="0.512"/>
  <pageSetup horizontalDpi="360" verticalDpi="360" orientation="landscape" paperSize="13" scale="65" r:id="rId1"/>
  <headerFooter alignWithMargins="0">
    <oddFooter>&amp;L&amp;14&amp;D　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"/>
    </sheetView>
  </sheetViews>
  <sheetFormatPr defaultColWidth="9.00390625" defaultRowHeight="13.5"/>
  <cols>
    <col min="1" max="1" width="4.625" style="0" customWidth="1"/>
    <col min="2" max="2" width="2.875" style="0" customWidth="1"/>
    <col min="3" max="4" width="4.625" style="0" customWidth="1"/>
    <col min="5" max="5" width="12.875" style="0" customWidth="1"/>
    <col min="6" max="6" width="15.50390625" style="0" customWidth="1"/>
    <col min="7" max="12" width="5.00390625" style="0" customWidth="1"/>
    <col min="13" max="13" width="6.125" style="0" customWidth="1"/>
    <col min="14" max="14" width="10.25390625" style="0" customWidth="1"/>
  </cols>
  <sheetData>
    <row r="1" spans="2:14" ht="21">
      <c r="B1" s="22"/>
      <c r="C1" s="42" t="s">
        <v>37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18.75">
      <c r="B2" s="23"/>
      <c r="C2" s="44" t="s">
        <v>51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7.25">
      <c r="B3" s="2"/>
      <c r="C3" s="34" t="s">
        <v>49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3:14" ht="17.25">
      <c r="C4" s="2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ht="14.25">
      <c r="A5" s="127" t="s">
        <v>28</v>
      </c>
      <c r="B5" s="125"/>
      <c r="C5" s="126" t="s">
        <v>29</v>
      </c>
      <c r="D5" s="126" t="s">
        <v>30</v>
      </c>
      <c r="E5" s="126" t="s">
        <v>31</v>
      </c>
      <c r="F5" s="126" t="s">
        <v>32</v>
      </c>
      <c r="G5" s="126" t="s">
        <v>247</v>
      </c>
      <c r="H5" s="126" t="s">
        <v>23</v>
      </c>
      <c r="I5" s="126" t="s">
        <v>24</v>
      </c>
      <c r="J5" s="126" t="s">
        <v>25</v>
      </c>
      <c r="K5" s="126" t="s">
        <v>26</v>
      </c>
      <c r="L5" s="126" t="s">
        <v>27</v>
      </c>
      <c r="M5" s="126" t="s">
        <v>33</v>
      </c>
      <c r="N5" s="126" t="s">
        <v>34</v>
      </c>
    </row>
    <row r="6" spans="1:14" ht="14.25">
      <c r="A6" s="127">
        <f>RANK(M6,M:M)</f>
        <v>1</v>
      </c>
      <c r="B6" s="127"/>
      <c r="C6" s="128" t="s">
        <v>248</v>
      </c>
      <c r="D6" s="129">
        <v>7</v>
      </c>
      <c r="E6" s="128" t="s">
        <v>171</v>
      </c>
      <c r="F6" s="128" t="s">
        <v>91</v>
      </c>
      <c r="G6" s="128">
        <v>98</v>
      </c>
      <c r="H6" s="128">
        <v>93</v>
      </c>
      <c r="I6" s="128">
        <v>98</v>
      </c>
      <c r="J6" s="128">
        <v>94</v>
      </c>
      <c r="K6" s="128">
        <v>98</v>
      </c>
      <c r="L6" s="128">
        <v>98</v>
      </c>
      <c r="M6" s="128">
        <f>SUM(G6:L6)</f>
        <v>579</v>
      </c>
      <c r="N6" s="130"/>
    </row>
    <row r="7" spans="1:14" ht="14.25">
      <c r="A7" s="127">
        <f>RANK(M7,M:M)</f>
        <v>2</v>
      </c>
      <c r="B7" s="127"/>
      <c r="C7" s="128" t="s">
        <v>249</v>
      </c>
      <c r="D7" s="129">
        <v>8</v>
      </c>
      <c r="E7" s="128" t="s">
        <v>76</v>
      </c>
      <c r="F7" s="128" t="s">
        <v>57</v>
      </c>
      <c r="G7" s="128">
        <v>94</v>
      </c>
      <c r="H7" s="128">
        <v>93</v>
      </c>
      <c r="I7" s="128">
        <v>93</v>
      </c>
      <c r="J7" s="128">
        <v>97</v>
      </c>
      <c r="K7" s="128">
        <v>96</v>
      </c>
      <c r="L7" s="128">
        <v>97</v>
      </c>
      <c r="M7" s="128">
        <f>SUM(G7:L7)</f>
        <v>570</v>
      </c>
      <c r="N7" s="130"/>
    </row>
    <row r="8" spans="1:14" ht="14.25">
      <c r="A8" s="127">
        <f>RANK(M8,M:M)</f>
        <v>3</v>
      </c>
      <c r="B8" s="127"/>
      <c r="C8" s="128" t="s">
        <v>249</v>
      </c>
      <c r="D8" s="129">
        <v>2</v>
      </c>
      <c r="E8" s="129" t="s">
        <v>68</v>
      </c>
      <c r="F8" s="128" t="s">
        <v>57</v>
      </c>
      <c r="G8" s="128">
        <v>96</v>
      </c>
      <c r="H8" s="128">
        <v>92</v>
      </c>
      <c r="I8" s="128">
        <v>93</v>
      </c>
      <c r="J8" s="128">
        <v>97</v>
      </c>
      <c r="K8" s="128">
        <v>95</v>
      </c>
      <c r="L8" s="128">
        <v>92</v>
      </c>
      <c r="M8" s="128">
        <f>SUM(G8:L8)</f>
        <v>565</v>
      </c>
      <c r="N8" s="126"/>
    </row>
    <row r="9" spans="1:14" ht="14.25">
      <c r="A9" s="127">
        <f>RANK(M9,M:M)</f>
        <v>4</v>
      </c>
      <c r="B9" s="127"/>
      <c r="C9" s="128" t="s">
        <v>249</v>
      </c>
      <c r="D9" s="129">
        <v>5</v>
      </c>
      <c r="E9" s="128" t="s">
        <v>64</v>
      </c>
      <c r="F9" s="128" t="s">
        <v>57</v>
      </c>
      <c r="G9" s="128">
        <v>95</v>
      </c>
      <c r="H9" s="128">
        <v>94</v>
      </c>
      <c r="I9" s="128">
        <v>97</v>
      </c>
      <c r="J9" s="128">
        <v>91</v>
      </c>
      <c r="K9" s="128">
        <v>95</v>
      </c>
      <c r="L9" s="128">
        <v>91</v>
      </c>
      <c r="M9" s="128">
        <f>SUM(G9:L9)</f>
        <v>563</v>
      </c>
      <c r="N9" s="126"/>
    </row>
    <row r="10" spans="1:14" ht="14.25">
      <c r="A10" s="127">
        <f>RANK(M10,M:M)</f>
        <v>5</v>
      </c>
      <c r="B10" s="127"/>
      <c r="C10" s="128" t="s">
        <v>249</v>
      </c>
      <c r="D10" s="129">
        <v>3</v>
      </c>
      <c r="E10" s="127" t="s">
        <v>65</v>
      </c>
      <c r="F10" s="128" t="s">
        <v>57</v>
      </c>
      <c r="G10" s="128">
        <v>92</v>
      </c>
      <c r="H10" s="128">
        <v>93</v>
      </c>
      <c r="I10" s="128">
        <v>88</v>
      </c>
      <c r="J10" s="128">
        <v>95</v>
      </c>
      <c r="K10" s="128">
        <v>89</v>
      </c>
      <c r="L10" s="128">
        <v>98</v>
      </c>
      <c r="M10" s="128">
        <f>SUM(G10:L10)</f>
        <v>555</v>
      </c>
      <c r="N10" s="130"/>
    </row>
    <row r="11" spans="1:14" ht="14.25">
      <c r="A11" s="127">
        <f>RANK(M11,M:M)</f>
        <v>6</v>
      </c>
      <c r="B11" s="127"/>
      <c r="C11" s="128" t="s">
        <v>249</v>
      </c>
      <c r="D11" s="129">
        <v>9</v>
      </c>
      <c r="E11" s="131" t="s">
        <v>58</v>
      </c>
      <c r="F11" s="128" t="s">
        <v>57</v>
      </c>
      <c r="G11" s="128">
        <v>92</v>
      </c>
      <c r="H11" s="128">
        <v>94</v>
      </c>
      <c r="I11" s="128">
        <v>91</v>
      </c>
      <c r="J11" s="128">
        <v>91</v>
      </c>
      <c r="K11" s="128">
        <v>89</v>
      </c>
      <c r="L11" s="128">
        <v>96</v>
      </c>
      <c r="M11" s="128">
        <f>SUM(G11:L11)</f>
        <v>553</v>
      </c>
      <c r="N11" s="130"/>
    </row>
    <row r="12" spans="1:14" ht="14.25">
      <c r="A12" s="127">
        <f>RANK(M12,M:M)</f>
        <v>7</v>
      </c>
      <c r="B12" s="127"/>
      <c r="C12" s="128" t="s">
        <v>249</v>
      </c>
      <c r="D12" s="129">
        <v>10</v>
      </c>
      <c r="E12" s="128" t="s">
        <v>56</v>
      </c>
      <c r="F12" s="128" t="s">
        <v>57</v>
      </c>
      <c r="G12" s="128">
        <v>95</v>
      </c>
      <c r="H12" s="128">
        <v>94</v>
      </c>
      <c r="I12" s="128">
        <v>91</v>
      </c>
      <c r="J12" s="128">
        <v>91</v>
      </c>
      <c r="K12" s="128">
        <v>89</v>
      </c>
      <c r="L12" s="128">
        <v>92</v>
      </c>
      <c r="M12" s="128">
        <f>SUM(G12:L12)</f>
        <v>552</v>
      </c>
      <c r="N12" s="130"/>
    </row>
    <row r="13" spans="1:14" ht="14.25">
      <c r="A13" s="127">
        <f>RANK(M13,M:M)</f>
        <v>7</v>
      </c>
      <c r="B13" s="127"/>
      <c r="C13" s="128" t="s">
        <v>249</v>
      </c>
      <c r="D13" s="129">
        <v>11</v>
      </c>
      <c r="E13" s="128" t="s">
        <v>67</v>
      </c>
      <c r="F13" s="128" t="s">
        <v>57</v>
      </c>
      <c r="G13" s="128">
        <v>94</v>
      </c>
      <c r="H13" s="128">
        <v>95</v>
      </c>
      <c r="I13" s="128">
        <v>91</v>
      </c>
      <c r="J13" s="128">
        <v>93</v>
      </c>
      <c r="K13" s="128">
        <v>89</v>
      </c>
      <c r="L13" s="128">
        <v>90</v>
      </c>
      <c r="M13" s="128">
        <f>SUM(G13:L13)</f>
        <v>552</v>
      </c>
      <c r="N13" s="130"/>
    </row>
    <row r="14" spans="1:14" ht="14.25">
      <c r="A14" s="127">
        <f>RANK(M14,M:M)</f>
        <v>9</v>
      </c>
      <c r="B14" s="127"/>
      <c r="C14" s="128" t="s">
        <v>249</v>
      </c>
      <c r="D14" s="129">
        <v>4</v>
      </c>
      <c r="E14" s="128" t="s">
        <v>63</v>
      </c>
      <c r="F14" s="128" t="s">
        <v>57</v>
      </c>
      <c r="G14" s="128">
        <v>93</v>
      </c>
      <c r="H14" s="128">
        <v>94</v>
      </c>
      <c r="I14" s="128">
        <v>91</v>
      </c>
      <c r="J14" s="128">
        <v>88</v>
      </c>
      <c r="K14" s="128">
        <v>94</v>
      </c>
      <c r="L14" s="128">
        <v>91</v>
      </c>
      <c r="M14" s="128">
        <f>SUM(G14:L14)</f>
        <v>551</v>
      </c>
      <c r="N14" s="130"/>
    </row>
  </sheetData>
  <mergeCells count="3">
    <mergeCell ref="C1:N1"/>
    <mergeCell ref="C2:N2"/>
    <mergeCell ref="C3:N3"/>
  </mergeCells>
  <printOptions horizontalCentered="1" verticalCentered="1"/>
  <pageMargins left="0.75" right="0.75" top="1" bottom="1" header="0.512" footer="0.512"/>
  <pageSetup horizontalDpi="360" verticalDpi="360" orientation="landscape" paperSize="13" r:id="rId1"/>
  <headerFooter alignWithMargins="0">
    <oddHeader>&amp;C第２０回中部学生ライフル射撃伏射大会</oddHeader>
    <oddFooter>&amp;L&amp;D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:IV1"/>
    </sheetView>
  </sheetViews>
  <sheetFormatPr defaultColWidth="9.00390625" defaultRowHeight="13.5"/>
  <cols>
    <col min="1" max="1" width="4.625" style="0" customWidth="1"/>
    <col min="2" max="2" width="2.625" style="0" customWidth="1"/>
    <col min="3" max="4" width="4.625" style="0" customWidth="1"/>
    <col min="5" max="5" width="13.75390625" style="0" customWidth="1"/>
    <col min="6" max="6" width="15.375" style="0" customWidth="1"/>
    <col min="7" max="12" width="5.00390625" style="0" customWidth="1"/>
    <col min="13" max="13" width="6.125" style="0" customWidth="1"/>
    <col min="14" max="14" width="16.375" style="0" customWidth="1"/>
  </cols>
  <sheetData>
    <row r="1" spans="3:14" ht="21">
      <c r="C1" s="25"/>
      <c r="D1" s="42" t="s">
        <v>35</v>
      </c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3:14" ht="18.75">
      <c r="C2" s="25"/>
      <c r="D2" s="44" t="s">
        <v>47</v>
      </c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3:14" ht="17.25">
      <c r="C3" s="25"/>
      <c r="D3" s="34" t="s">
        <v>49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3:14" ht="17.25">
      <c r="C4" s="2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ht="17.25">
      <c r="A5" s="127" t="s">
        <v>28</v>
      </c>
      <c r="B5" s="27"/>
      <c r="C5" s="126" t="s">
        <v>29</v>
      </c>
      <c r="D5" s="126" t="s">
        <v>30</v>
      </c>
      <c r="E5" s="126" t="s">
        <v>31</v>
      </c>
      <c r="F5" s="126" t="s">
        <v>32</v>
      </c>
      <c r="G5" s="126" t="s">
        <v>247</v>
      </c>
      <c r="H5" s="126" t="s">
        <v>250</v>
      </c>
      <c r="I5" s="126" t="s">
        <v>251</v>
      </c>
      <c r="J5" s="126" t="s">
        <v>252</v>
      </c>
      <c r="K5" s="126" t="s">
        <v>253</v>
      </c>
      <c r="L5" s="126" t="s">
        <v>254</v>
      </c>
      <c r="M5" s="126" t="s">
        <v>33</v>
      </c>
      <c r="N5" s="126" t="s">
        <v>34</v>
      </c>
    </row>
    <row r="6" spans="1:14" ht="17.25">
      <c r="A6" s="127">
        <f>RANK(M6,M:M)</f>
        <v>1</v>
      </c>
      <c r="B6" s="28"/>
      <c r="C6" s="128" t="s">
        <v>256</v>
      </c>
      <c r="D6" s="129">
        <v>7</v>
      </c>
      <c r="E6" s="128" t="s">
        <v>171</v>
      </c>
      <c r="F6" s="128" t="s">
        <v>91</v>
      </c>
      <c r="G6" s="132">
        <v>100</v>
      </c>
      <c r="H6" s="132">
        <v>98</v>
      </c>
      <c r="I6" s="132">
        <v>91</v>
      </c>
      <c r="J6" s="132">
        <v>91</v>
      </c>
      <c r="K6" s="128">
        <v>91</v>
      </c>
      <c r="L6" s="128">
        <v>90</v>
      </c>
      <c r="M6" s="128">
        <f>SUM(G6:L6)</f>
        <v>561</v>
      </c>
      <c r="N6" s="130"/>
    </row>
    <row r="7" spans="1:14" ht="17.25">
      <c r="A7" s="127">
        <f>RANK(M7,M:M)</f>
        <v>2</v>
      </c>
      <c r="B7" s="28"/>
      <c r="C7" s="128" t="s">
        <v>256</v>
      </c>
      <c r="D7" s="129">
        <v>5</v>
      </c>
      <c r="E7" s="128" t="s">
        <v>56</v>
      </c>
      <c r="F7" s="128" t="s">
        <v>57</v>
      </c>
      <c r="G7" s="128">
        <v>93</v>
      </c>
      <c r="H7" s="128">
        <v>93</v>
      </c>
      <c r="I7" s="128">
        <v>87</v>
      </c>
      <c r="J7" s="128">
        <v>79</v>
      </c>
      <c r="K7" s="128">
        <v>90</v>
      </c>
      <c r="L7" s="128">
        <v>89</v>
      </c>
      <c r="M7" s="128">
        <f>SUM(G7:L7)</f>
        <v>531</v>
      </c>
      <c r="N7" s="126"/>
    </row>
    <row r="8" spans="1:14" ht="17.25">
      <c r="A8" s="127">
        <f>RANK(M8,M:M)</f>
        <v>3</v>
      </c>
      <c r="B8" s="28"/>
      <c r="C8" s="128" t="s">
        <v>256</v>
      </c>
      <c r="D8" s="129">
        <v>4</v>
      </c>
      <c r="E8" s="128" t="s">
        <v>65</v>
      </c>
      <c r="F8" s="128" t="s">
        <v>57</v>
      </c>
      <c r="G8" s="128">
        <v>95</v>
      </c>
      <c r="H8" s="128">
        <v>90</v>
      </c>
      <c r="I8" s="128">
        <v>91</v>
      </c>
      <c r="J8" s="128">
        <v>83</v>
      </c>
      <c r="K8" s="128">
        <v>88</v>
      </c>
      <c r="L8" s="128">
        <v>80</v>
      </c>
      <c r="M8" s="128">
        <f>SUM(G8:L8)</f>
        <v>527</v>
      </c>
      <c r="N8" s="130"/>
    </row>
    <row r="9" spans="1:14" ht="17.25">
      <c r="A9" s="127">
        <f>RANK(M9,M:M)</f>
        <v>4</v>
      </c>
      <c r="B9" s="28"/>
      <c r="C9" s="128" t="s">
        <v>255</v>
      </c>
      <c r="D9" s="129">
        <v>2</v>
      </c>
      <c r="E9" s="129" t="s">
        <v>68</v>
      </c>
      <c r="F9" s="128" t="s">
        <v>57</v>
      </c>
      <c r="G9" s="128">
        <v>91</v>
      </c>
      <c r="H9" s="128">
        <v>94</v>
      </c>
      <c r="I9" s="128">
        <v>83</v>
      </c>
      <c r="J9" s="128">
        <v>71</v>
      </c>
      <c r="K9" s="128">
        <v>90</v>
      </c>
      <c r="L9" s="128">
        <v>85</v>
      </c>
      <c r="M9" s="128">
        <f>SUM(G9:L9)</f>
        <v>514</v>
      </c>
      <c r="N9" s="126"/>
    </row>
    <row r="10" spans="1:14" ht="17.25">
      <c r="A10" s="127">
        <f>RANK(M10,M:M)</f>
        <v>4</v>
      </c>
      <c r="B10" s="28"/>
      <c r="C10" s="128" t="s">
        <v>256</v>
      </c>
      <c r="D10" s="129">
        <v>3</v>
      </c>
      <c r="E10" s="127" t="s">
        <v>58</v>
      </c>
      <c r="F10" s="128" t="s">
        <v>57</v>
      </c>
      <c r="G10" s="128">
        <v>89</v>
      </c>
      <c r="H10" s="128">
        <v>90</v>
      </c>
      <c r="I10" s="128">
        <v>85</v>
      </c>
      <c r="J10" s="128">
        <v>79</v>
      </c>
      <c r="K10" s="128">
        <v>82</v>
      </c>
      <c r="L10" s="128">
        <v>89</v>
      </c>
      <c r="M10" s="128">
        <f>SUM(G10:L10)</f>
        <v>514</v>
      </c>
      <c r="N10" s="130"/>
    </row>
    <row r="11" spans="1:14" ht="17.25">
      <c r="A11" s="127">
        <f>RANK(M11,M:M)</f>
        <v>6</v>
      </c>
      <c r="B11" s="28"/>
      <c r="C11" s="128" t="s">
        <v>256</v>
      </c>
      <c r="D11" s="129">
        <v>10</v>
      </c>
      <c r="E11" s="131" t="s">
        <v>67</v>
      </c>
      <c r="F11" s="128" t="s">
        <v>57</v>
      </c>
      <c r="G11" s="128">
        <v>88</v>
      </c>
      <c r="H11" s="128">
        <v>89</v>
      </c>
      <c r="I11" s="128">
        <v>80</v>
      </c>
      <c r="J11" s="128">
        <v>83</v>
      </c>
      <c r="K11" s="128">
        <v>87</v>
      </c>
      <c r="L11" s="128">
        <v>82</v>
      </c>
      <c r="M11" s="128">
        <f>SUM(G11:L11)</f>
        <v>509</v>
      </c>
      <c r="N11" s="130"/>
    </row>
    <row r="12" spans="1:14" ht="17.25">
      <c r="A12" s="127">
        <f>RANK(M12,M:M)</f>
        <v>7</v>
      </c>
      <c r="B12" s="28"/>
      <c r="C12" s="128" t="s">
        <v>256</v>
      </c>
      <c r="D12" s="129">
        <v>8</v>
      </c>
      <c r="E12" s="128" t="s">
        <v>64</v>
      </c>
      <c r="F12" s="128" t="s">
        <v>57</v>
      </c>
      <c r="G12" s="128">
        <v>92</v>
      </c>
      <c r="H12" s="128">
        <v>93</v>
      </c>
      <c r="I12" s="128">
        <v>68</v>
      </c>
      <c r="J12" s="128">
        <v>68</v>
      </c>
      <c r="K12" s="132">
        <v>94</v>
      </c>
      <c r="L12" s="132">
        <v>89</v>
      </c>
      <c r="M12" s="128">
        <v>502</v>
      </c>
      <c r="N12" s="133" t="s">
        <v>201</v>
      </c>
    </row>
    <row r="13" spans="1:14" ht="17.25">
      <c r="A13" s="127">
        <f>RANK(M13,M:M)</f>
        <v>8</v>
      </c>
      <c r="B13" s="28"/>
      <c r="C13" s="128" t="s">
        <v>257</v>
      </c>
      <c r="D13" s="129">
        <v>9</v>
      </c>
      <c r="E13" s="128" t="s">
        <v>63</v>
      </c>
      <c r="F13" s="128" t="s">
        <v>57</v>
      </c>
      <c r="G13" s="128">
        <v>91</v>
      </c>
      <c r="H13" s="128">
        <v>92</v>
      </c>
      <c r="I13" s="128">
        <v>67</v>
      </c>
      <c r="J13" s="128">
        <v>68</v>
      </c>
      <c r="K13" s="128">
        <v>79</v>
      </c>
      <c r="L13" s="128">
        <v>60</v>
      </c>
      <c r="M13" s="128">
        <f>SUM(G13:L13)</f>
        <v>457</v>
      </c>
      <c r="N13" s="130"/>
    </row>
  </sheetData>
  <mergeCells count="3">
    <mergeCell ref="D1:N1"/>
    <mergeCell ref="D2:N2"/>
    <mergeCell ref="D3:N3"/>
  </mergeCells>
  <printOptions horizontalCentered="1" verticalCentered="1"/>
  <pageMargins left="0.75" right="0.75" top="1" bottom="1" header="0.512" footer="0.512"/>
  <pageSetup horizontalDpi="360" verticalDpi="360" orientation="landscape" paperSize="13" r:id="rId1"/>
  <headerFooter alignWithMargins="0">
    <oddHeader>&amp;C第３１回中部学生ライフル射撃三姿勢大会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2.25390625" style="0" customWidth="1"/>
    <col min="3" max="4" width="4.625" style="0" customWidth="1"/>
    <col min="5" max="5" width="11.375" style="0" customWidth="1"/>
    <col min="6" max="6" width="13.625" style="0" customWidth="1"/>
    <col min="7" max="18" width="4.125" style="0" customWidth="1"/>
    <col min="19" max="19" width="5.625" style="0" customWidth="1"/>
    <col min="20" max="20" width="6.00390625" style="0" customWidth="1"/>
  </cols>
  <sheetData>
    <row r="1" spans="3:20" ht="21">
      <c r="C1" s="25"/>
      <c r="D1" s="42" t="s">
        <v>35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3:20" ht="18.75">
      <c r="C2" s="25"/>
      <c r="D2" s="44" t="s">
        <v>48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3:20" ht="17.25">
      <c r="C3" s="25"/>
      <c r="D3" s="34" t="s">
        <v>50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3:20" ht="17.25"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</row>
    <row r="5" spans="1:20" ht="13.5">
      <c r="A5" s="47" t="s">
        <v>28</v>
      </c>
      <c r="B5" s="134"/>
      <c r="C5" s="46" t="s">
        <v>29</v>
      </c>
      <c r="D5" s="46" t="s">
        <v>30</v>
      </c>
      <c r="E5" s="46" t="s">
        <v>31</v>
      </c>
      <c r="F5" s="46" t="s">
        <v>32</v>
      </c>
      <c r="G5" s="46" t="s">
        <v>247</v>
      </c>
      <c r="H5" s="46" t="s">
        <v>250</v>
      </c>
      <c r="I5" s="46" t="s">
        <v>258</v>
      </c>
      <c r="J5" s="46" t="s">
        <v>259</v>
      </c>
      <c r="K5" s="46" t="s">
        <v>260</v>
      </c>
      <c r="L5" s="46" t="s">
        <v>261</v>
      </c>
      <c r="M5" s="46" t="s">
        <v>262</v>
      </c>
      <c r="N5" s="46" t="s">
        <v>263</v>
      </c>
      <c r="O5" s="46" t="s">
        <v>253</v>
      </c>
      <c r="P5" s="46" t="s">
        <v>254</v>
      </c>
      <c r="Q5" s="46" t="s">
        <v>264</v>
      </c>
      <c r="R5" s="46" t="s">
        <v>265</v>
      </c>
      <c r="S5" s="46" t="s">
        <v>33</v>
      </c>
      <c r="T5" s="46" t="s">
        <v>34</v>
      </c>
    </row>
    <row r="6" spans="1:20" ht="13.5">
      <c r="A6" s="47">
        <f>RANK(S6,S:S)</f>
        <v>2</v>
      </c>
      <c r="B6" s="135"/>
      <c r="C6" s="57" t="s">
        <v>266</v>
      </c>
      <c r="D6" s="58">
        <v>2</v>
      </c>
      <c r="E6" s="58" t="s">
        <v>56</v>
      </c>
      <c r="F6" s="57" t="s">
        <v>57</v>
      </c>
      <c r="G6" s="57">
        <v>90</v>
      </c>
      <c r="H6" s="57">
        <v>93</v>
      </c>
      <c r="I6" s="57">
        <v>92</v>
      </c>
      <c r="J6" s="57">
        <v>92</v>
      </c>
      <c r="K6" s="57">
        <v>89</v>
      </c>
      <c r="L6" s="57">
        <v>94</v>
      </c>
      <c r="M6" s="57">
        <v>89</v>
      </c>
      <c r="N6" s="57">
        <v>89</v>
      </c>
      <c r="O6" s="57">
        <v>90</v>
      </c>
      <c r="P6" s="57">
        <v>88</v>
      </c>
      <c r="Q6" s="57">
        <v>88</v>
      </c>
      <c r="R6" s="57">
        <v>85</v>
      </c>
      <c r="S6" s="136">
        <f>SUM(G6:R6)</f>
        <v>1079</v>
      </c>
      <c r="T6" s="46"/>
    </row>
    <row r="7" spans="1:20" ht="13.5">
      <c r="A7" s="137"/>
      <c r="B7" s="48"/>
      <c r="C7" s="138"/>
      <c r="D7" s="139"/>
      <c r="E7" s="139"/>
      <c r="F7" s="140"/>
      <c r="G7" s="141">
        <f>SUM(G6:J6)</f>
        <v>367</v>
      </c>
      <c r="H7" s="142"/>
      <c r="I7" s="142"/>
      <c r="J7" s="143"/>
      <c r="K7" s="141">
        <f>SUM(K6:N6)</f>
        <v>361</v>
      </c>
      <c r="L7" s="142"/>
      <c r="M7" s="142"/>
      <c r="N7" s="143"/>
      <c r="O7" s="141">
        <f>SUM(O6:R6)</f>
        <v>351</v>
      </c>
      <c r="P7" s="142"/>
      <c r="Q7" s="142"/>
      <c r="R7" s="143"/>
      <c r="S7" s="144"/>
      <c r="T7" s="145"/>
    </row>
    <row r="8" spans="1:20" ht="13.5">
      <c r="A8" s="47">
        <f>RANK(S8,S:S)</f>
        <v>3</v>
      </c>
      <c r="B8" s="135"/>
      <c r="C8" s="57" t="s">
        <v>267</v>
      </c>
      <c r="D8" s="58">
        <v>3</v>
      </c>
      <c r="E8" s="58" t="s">
        <v>67</v>
      </c>
      <c r="F8" s="57" t="s">
        <v>57</v>
      </c>
      <c r="G8" s="57">
        <v>95</v>
      </c>
      <c r="H8" s="57">
        <v>91</v>
      </c>
      <c r="I8" s="57">
        <v>97</v>
      </c>
      <c r="J8" s="57">
        <v>97</v>
      </c>
      <c r="K8" s="57">
        <v>73</v>
      </c>
      <c r="L8" s="57">
        <v>82</v>
      </c>
      <c r="M8" s="57">
        <v>82</v>
      </c>
      <c r="N8" s="57">
        <v>82</v>
      </c>
      <c r="O8" s="57">
        <v>83</v>
      </c>
      <c r="P8" s="57">
        <v>89</v>
      </c>
      <c r="Q8" s="57">
        <v>95</v>
      </c>
      <c r="R8" s="57">
        <v>86</v>
      </c>
      <c r="S8" s="136">
        <f>SUM(G8:R8)</f>
        <v>1052</v>
      </c>
      <c r="T8" s="46"/>
    </row>
    <row r="9" spans="1:20" ht="13.5">
      <c r="A9" s="137"/>
      <c r="B9" s="48"/>
      <c r="C9" s="138"/>
      <c r="D9" s="139"/>
      <c r="E9" s="139"/>
      <c r="F9" s="140"/>
      <c r="G9" s="141">
        <f>SUM(G8:J8)</f>
        <v>380</v>
      </c>
      <c r="H9" s="142"/>
      <c r="I9" s="142"/>
      <c r="J9" s="143"/>
      <c r="K9" s="141">
        <f>SUM(K8:N8)</f>
        <v>319</v>
      </c>
      <c r="L9" s="142"/>
      <c r="M9" s="142"/>
      <c r="N9" s="143"/>
      <c r="O9" s="141">
        <f>SUM(O8:R8)</f>
        <v>353</v>
      </c>
      <c r="P9" s="142"/>
      <c r="Q9" s="142"/>
      <c r="R9" s="143"/>
      <c r="S9" s="144"/>
      <c r="T9" s="145"/>
    </row>
    <row r="10" spans="1:20" ht="13.5">
      <c r="A10" s="47">
        <f>RANK(S10,S:S)</f>
        <v>7</v>
      </c>
      <c r="B10" s="135"/>
      <c r="C10" s="57" t="s">
        <v>267</v>
      </c>
      <c r="D10" s="58">
        <v>4</v>
      </c>
      <c r="E10" s="58" t="s">
        <v>64</v>
      </c>
      <c r="F10" s="57" t="s">
        <v>57</v>
      </c>
      <c r="G10" s="57">
        <v>92</v>
      </c>
      <c r="H10" s="57">
        <v>90</v>
      </c>
      <c r="I10" s="57">
        <v>90</v>
      </c>
      <c r="J10" s="57">
        <v>95</v>
      </c>
      <c r="K10" s="57">
        <v>77</v>
      </c>
      <c r="L10" s="57">
        <v>77</v>
      </c>
      <c r="M10" s="57">
        <v>87</v>
      </c>
      <c r="N10" s="57">
        <v>72</v>
      </c>
      <c r="O10" s="57">
        <v>91</v>
      </c>
      <c r="P10" s="57">
        <v>86</v>
      </c>
      <c r="Q10" s="57">
        <v>87</v>
      </c>
      <c r="R10" s="57">
        <v>86</v>
      </c>
      <c r="S10" s="136">
        <f>SUM(G10:R10)</f>
        <v>1030</v>
      </c>
      <c r="T10" s="46"/>
    </row>
    <row r="11" spans="1:20" ht="13.5">
      <c r="A11" s="137"/>
      <c r="B11" s="48"/>
      <c r="C11" s="138"/>
      <c r="D11" s="139"/>
      <c r="E11" s="139"/>
      <c r="F11" s="140"/>
      <c r="G11" s="141">
        <f>SUM(G10:J10)</f>
        <v>367</v>
      </c>
      <c r="H11" s="142"/>
      <c r="I11" s="142"/>
      <c r="J11" s="143"/>
      <c r="K11" s="141">
        <f>SUM(K10:N10)</f>
        <v>313</v>
      </c>
      <c r="L11" s="142"/>
      <c r="M11" s="142"/>
      <c r="N11" s="143"/>
      <c r="O11" s="141">
        <f>SUM(O10:R10)</f>
        <v>350</v>
      </c>
      <c r="P11" s="142"/>
      <c r="Q11" s="142"/>
      <c r="R11" s="143"/>
      <c r="S11" s="144"/>
      <c r="T11" s="145"/>
    </row>
    <row r="12" spans="1:20" ht="13.5">
      <c r="A12" s="47">
        <f>RANK(S12,S:S)</f>
        <v>5</v>
      </c>
      <c r="B12" s="135"/>
      <c r="C12" s="57" t="s">
        <v>267</v>
      </c>
      <c r="D12" s="58">
        <v>5</v>
      </c>
      <c r="E12" s="58" t="s">
        <v>58</v>
      </c>
      <c r="F12" s="57" t="s">
        <v>57</v>
      </c>
      <c r="G12" s="57">
        <v>93</v>
      </c>
      <c r="H12" s="57">
        <v>93</v>
      </c>
      <c r="I12" s="57">
        <v>92</v>
      </c>
      <c r="J12" s="57">
        <v>91</v>
      </c>
      <c r="K12" s="57">
        <v>75</v>
      </c>
      <c r="L12" s="57">
        <v>81</v>
      </c>
      <c r="M12" s="57">
        <v>77</v>
      </c>
      <c r="N12" s="57">
        <v>87</v>
      </c>
      <c r="O12" s="57">
        <v>84</v>
      </c>
      <c r="P12" s="57">
        <v>88</v>
      </c>
      <c r="Q12" s="57">
        <v>88</v>
      </c>
      <c r="R12" s="57">
        <v>93</v>
      </c>
      <c r="S12" s="136">
        <f>SUM(G12:R12)</f>
        <v>1042</v>
      </c>
      <c r="T12" s="46"/>
    </row>
    <row r="13" spans="1:20" ht="13.5">
      <c r="A13" s="137"/>
      <c r="B13" s="48"/>
      <c r="C13" s="138"/>
      <c r="D13" s="139"/>
      <c r="E13" s="139"/>
      <c r="F13" s="140"/>
      <c r="G13" s="141">
        <f>SUM(G12:J12)</f>
        <v>369</v>
      </c>
      <c r="H13" s="142"/>
      <c r="I13" s="142"/>
      <c r="J13" s="143"/>
      <c r="K13" s="141">
        <f>SUM(K12:N12)</f>
        <v>320</v>
      </c>
      <c r="L13" s="142"/>
      <c r="M13" s="142"/>
      <c r="N13" s="143"/>
      <c r="O13" s="141">
        <f>SUM(O12:R12)</f>
        <v>353</v>
      </c>
      <c r="P13" s="142"/>
      <c r="Q13" s="142"/>
      <c r="R13" s="143"/>
      <c r="S13" s="144"/>
      <c r="T13" s="145"/>
    </row>
    <row r="14" spans="1:20" ht="13.5">
      <c r="A14" s="47">
        <f>RANK(S14,S:S)</f>
        <v>1</v>
      </c>
      <c r="B14" s="135"/>
      <c r="C14" s="57" t="s">
        <v>267</v>
      </c>
      <c r="D14" s="58">
        <v>7</v>
      </c>
      <c r="E14" s="58" t="s">
        <v>171</v>
      </c>
      <c r="F14" s="57" t="s">
        <v>91</v>
      </c>
      <c r="G14" s="57">
        <v>97</v>
      </c>
      <c r="H14" s="57">
        <v>96</v>
      </c>
      <c r="I14" s="57">
        <v>94</v>
      </c>
      <c r="J14" s="57">
        <v>99</v>
      </c>
      <c r="K14" s="57">
        <v>90</v>
      </c>
      <c r="L14" s="57">
        <v>93</v>
      </c>
      <c r="M14" s="57">
        <v>91</v>
      </c>
      <c r="N14" s="57">
        <v>89</v>
      </c>
      <c r="O14" s="57">
        <v>91</v>
      </c>
      <c r="P14" s="57">
        <v>88</v>
      </c>
      <c r="Q14" s="57">
        <v>85</v>
      </c>
      <c r="R14" s="57">
        <v>87</v>
      </c>
      <c r="S14" s="136">
        <f>SUM(G14:R14)</f>
        <v>1100</v>
      </c>
      <c r="T14" s="46"/>
    </row>
    <row r="15" spans="1:20" ht="13.5">
      <c r="A15" s="137"/>
      <c r="B15" s="48"/>
      <c r="C15" s="138"/>
      <c r="D15" s="139"/>
      <c r="E15" s="139"/>
      <c r="F15" s="140"/>
      <c r="G15" s="141">
        <f>SUM(G14:J14)</f>
        <v>386</v>
      </c>
      <c r="H15" s="142"/>
      <c r="I15" s="142"/>
      <c r="J15" s="143"/>
      <c r="K15" s="141">
        <f>SUM(K14:N14)</f>
        <v>363</v>
      </c>
      <c r="L15" s="142"/>
      <c r="M15" s="142"/>
      <c r="N15" s="143"/>
      <c r="O15" s="141">
        <f>SUM(O14:R14)</f>
        <v>351</v>
      </c>
      <c r="P15" s="142"/>
      <c r="Q15" s="142"/>
      <c r="R15" s="143"/>
      <c r="S15" s="144"/>
      <c r="T15" s="145"/>
    </row>
    <row r="16" spans="1:20" ht="13.5">
      <c r="A16" s="47">
        <f>RANK(S16,S:S)</f>
        <v>6</v>
      </c>
      <c r="B16" s="135"/>
      <c r="C16" s="57" t="s">
        <v>267</v>
      </c>
      <c r="D16" s="58">
        <v>8</v>
      </c>
      <c r="E16" s="58" t="s">
        <v>65</v>
      </c>
      <c r="F16" s="57" t="s">
        <v>57</v>
      </c>
      <c r="G16" s="57">
        <v>92</v>
      </c>
      <c r="H16" s="57">
        <v>95</v>
      </c>
      <c r="I16" s="57">
        <v>96</v>
      </c>
      <c r="J16" s="57">
        <v>89</v>
      </c>
      <c r="K16" s="57">
        <v>84</v>
      </c>
      <c r="L16" s="57">
        <v>82</v>
      </c>
      <c r="M16" s="57">
        <v>82</v>
      </c>
      <c r="N16" s="57">
        <v>81</v>
      </c>
      <c r="O16" s="57">
        <v>87</v>
      </c>
      <c r="P16" s="57">
        <v>85</v>
      </c>
      <c r="Q16" s="57">
        <v>82</v>
      </c>
      <c r="R16" s="57">
        <v>82</v>
      </c>
      <c r="S16" s="136">
        <f>SUM(G16:R16)</f>
        <v>1037</v>
      </c>
      <c r="T16" s="46"/>
    </row>
    <row r="17" spans="1:20" ht="13.5" customHeight="1">
      <c r="A17" s="137"/>
      <c r="B17" s="48"/>
      <c r="C17" s="138"/>
      <c r="D17" s="139"/>
      <c r="E17" s="139"/>
      <c r="F17" s="140"/>
      <c r="G17" s="141">
        <f>SUM(G16:J16)</f>
        <v>372</v>
      </c>
      <c r="H17" s="142"/>
      <c r="I17" s="142"/>
      <c r="J17" s="143"/>
      <c r="K17" s="141">
        <f>SUM(K16:N16)</f>
        <v>329</v>
      </c>
      <c r="L17" s="142"/>
      <c r="M17" s="142"/>
      <c r="N17" s="143"/>
      <c r="O17" s="141">
        <f>SUM(O16:R16)</f>
        <v>336</v>
      </c>
      <c r="P17" s="142"/>
      <c r="Q17" s="142"/>
      <c r="R17" s="143"/>
      <c r="S17" s="144"/>
      <c r="T17" s="145"/>
    </row>
    <row r="18" spans="1:20" ht="13.5">
      <c r="A18" s="47">
        <f>RANK(S18,S:S)</f>
        <v>8</v>
      </c>
      <c r="B18" s="135"/>
      <c r="C18" s="57" t="s">
        <v>267</v>
      </c>
      <c r="D18" s="58">
        <v>9</v>
      </c>
      <c r="E18" s="58" t="s">
        <v>76</v>
      </c>
      <c r="F18" s="57" t="s">
        <v>57</v>
      </c>
      <c r="G18" s="57">
        <v>86</v>
      </c>
      <c r="H18" s="57">
        <v>90</v>
      </c>
      <c r="I18" s="57">
        <v>87</v>
      </c>
      <c r="J18" s="57">
        <v>68</v>
      </c>
      <c r="K18" s="57">
        <v>77</v>
      </c>
      <c r="L18" s="57">
        <v>81</v>
      </c>
      <c r="M18" s="57">
        <v>83</v>
      </c>
      <c r="N18" s="57">
        <v>88</v>
      </c>
      <c r="O18" s="57">
        <v>88</v>
      </c>
      <c r="P18" s="57">
        <v>90</v>
      </c>
      <c r="Q18" s="57">
        <v>84</v>
      </c>
      <c r="R18" s="57">
        <v>92</v>
      </c>
      <c r="S18" s="136">
        <f>SUM(G18:R18)</f>
        <v>1014</v>
      </c>
      <c r="T18" s="46"/>
    </row>
    <row r="19" spans="1:20" ht="13.5">
      <c r="A19" s="137"/>
      <c r="B19" s="48"/>
      <c r="C19" s="138"/>
      <c r="D19" s="139"/>
      <c r="E19" s="139"/>
      <c r="F19" s="140"/>
      <c r="G19" s="141">
        <f>SUM(G18:J18)</f>
        <v>331</v>
      </c>
      <c r="H19" s="142"/>
      <c r="I19" s="142"/>
      <c r="J19" s="143"/>
      <c r="K19" s="141">
        <f>SUM(K18:N18)</f>
        <v>329</v>
      </c>
      <c r="L19" s="142"/>
      <c r="M19" s="142"/>
      <c r="N19" s="143"/>
      <c r="O19" s="141">
        <f>SUM(O18:R18)</f>
        <v>354</v>
      </c>
      <c r="P19" s="142"/>
      <c r="Q19" s="142"/>
      <c r="R19" s="143"/>
      <c r="S19" s="144"/>
      <c r="T19" s="145"/>
    </row>
    <row r="20" spans="1:20" ht="13.5">
      <c r="A20" s="47">
        <f>RANK(S20,S:S)</f>
        <v>4</v>
      </c>
      <c r="B20" s="135"/>
      <c r="C20" s="57" t="s">
        <v>267</v>
      </c>
      <c r="D20" s="58">
        <v>10</v>
      </c>
      <c r="E20" s="58" t="s">
        <v>68</v>
      </c>
      <c r="F20" s="57" t="s">
        <v>57</v>
      </c>
      <c r="G20" s="57">
        <v>94</v>
      </c>
      <c r="H20" s="57">
        <v>94</v>
      </c>
      <c r="I20" s="57">
        <v>97</v>
      </c>
      <c r="J20" s="57">
        <v>92</v>
      </c>
      <c r="K20" s="57">
        <v>86</v>
      </c>
      <c r="L20" s="57">
        <v>81</v>
      </c>
      <c r="M20" s="57">
        <v>80</v>
      </c>
      <c r="N20" s="57">
        <v>80</v>
      </c>
      <c r="O20" s="57">
        <v>86</v>
      </c>
      <c r="P20" s="57">
        <v>86</v>
      </c>
      <c r="Q20" s="57">
        <v>84</v>
      </c>
      <c r="R20" s="57">
        <v>89</v>
      </c>
      <c r="S20" s="136">
        <f>SUM(G20:R20)</f>
        <v>1049</v>
      </c>
      <c r="T20" s="46"/>
    </row>
    <row r="21" spans="1:20" ht="13.5">
      <c r="A21" s="137"/>
      <c r="B21" s="48"/>
      <c r="C21" s="138"/>
      <c r="D21" s="139"/>
      <c r="E21" s="139"/>
      <c r="F21" s="140"/>
      <c r="G21" s="141">
        <f>SUM(G20:J20)</f>
        <v>377</v>
      </c>
      <c r="H21" s="142"/>
      <c r="I21" s="142"/>
      <c r="J21" s="143"/>
      <c r="K21" s="141">
        <f>SUM(K20:N20)</f>
        <v>327</v>
      </c>
      <c r="L21" s="142"/>
      <c r="M21" s="142"/>
      <c r="N21" s="143"/>
      <c r="O21" s="141">
        <f>SUM(O20:R20)</f>
        <v>345</v>
      </c>
      <c r="P21" s="142"/>
      <c r="Q21" s="142"/>
      <c r="R21" s="143"/>
      <c r="S21" s="144"/>
      <c r="T21" s="145"/>
    </row>
    <row r="22" spans="1:20" ht="13.5">
      <c r="A22" s="47">
        <f>RANK(S22,S:S)</f>
        <v>9</v>
      </c>
      <c r="B22" s="135"/>
      <c r="C22" s="57" t="s">
        <v>267</v>
      </c>
      <c r="D22" s="58">
        <v>11</v>
      </c>
      <c r="E22" s="58" t="s">
        <v>63</v>
      </c>
      <c r="F22" s="57" t="s">
        <v>57</v>
      </c>
      <c r="G22" s="57">
        <v>87</v>
      </c>
      <c r="H22" s="57">
        <v>92</v>
      </c>
      <c r="I22" s="57">
        <v>87</v>
      </c>
      <c r="J22" s="57">
        <v>86</v>
      </c>
      <c r="K22" s="57">
        <v>69</v>
      </c>
      <c r="L22" s="57">
        <v>80</v>
      </c>
      <c r="M22" s="57">
        <v>75</v>
      </c>
      <c r="N22" s="57">
        <v>70</v>
      </c>
      <c r="O22" s="57">
        <v>80</v>
      </c>
      <c r="P22" s="57">
        <v>79</v>
      </c>
      <c r="Q22" s="57">
        <v>74</v>
      </c>
      <c r="R22" s="57">
        <v>77</v>
      </c>
      <c r="S22" s="136">
        <f>SUM(G22:R22)</f>
        <v>956</v>
      </c>
      <c r="T22" s="46"/>
    </row>
    <row r="23" spans="1:20" ht="13.5">
      <c r="A23" s="137"/>
      <c r="B23" s="48"/>
      <c r="C23" s="138"/>
      <c r="D23" s="139"/>
      <c r="E23" s="139"/>
      <c r="F23" s="140"/>
      <c r="G23" s="141">
        <f>SUM(G22:J22)</f>
        <v>352</v>
      </c>
      <c r="H23" s="142"/>
      <c r="I23" s="142"/>
      <c r="J23" s="143"/>
      <c r="K23" s="141">
        <f>SUM(K22:N22)</f>
        <v>294</v>
      </c>
      <c r="L23" s="142"/>
      <c r="M23" s="142"/>
      <c r="N23" s="143"/>
      <c r="O23" s="141">
        <f>SUM(O22:R22)</f>
        <v>310</v>
      </c>
      <c r="P23" s="142"/>
      <c r="Q23" s="142"/>
      <c r="R23" s="143"/>
      <c r="S23" s="144"/>
      <c r="T23" s="145"/>
    </row>
  </sheetData>
  <mergeCells count="30">
    <mergeCell ref="G21:J21"/>
    <mergeCell ref="K21:N21"/>
    <mergeCell ref="O21:R21"/>
    <mergeCell ref="G23:J23"/>
    <mergeCell ref="K23:N23"/>
    <mergeCell ref="O23:R23"/>
    <mergeCell ref="O15:R15"/>
    <mergeCell ref="G17:J17"/>
    <mergeCell ref="K17:N17"/>
    <mergeCell ref="G19:J19"/>
    <mergeCell ref="O17:R17"/>
    <mergeCell ref="G11:J11"/>
    <mergeCell ref="K11:N11"/>
    <mergeCell ref="O11:R11"/>
    <mergeCell ref="K19:N19"/>
    <mergeCell ref="O19:R19"/>
    <mergeCell ref="G13:J13"/>
    <mergeCell ref="K13:N13"/>
    <mergeCell ref="O13:R13"/>
    <mergeCell ref="G15:J15"/>
    <mergeCell ref="K15:N15"/>
    <mergeCell ref="G9:J9"/>
    <mergeCell ref="K9:N9"/>
    <mergeCell ref="O9:R9"/>
    <mergeCell ref="D1:T1"/>
    <mergeCell ref="D2:T2"/>
    <mergeCell ref="D3:T3"/>
    <mergeCell ref="G7:J7"/>
    <mergeCell ref="K7:N7"/>
    <mergeCell ref="O7:R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&amp;C第３１回中部学生ライフル射撃三姿勢大会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I9" sqref="I9"/>
    </sheetView>
  </sheetViews>
  <sheetFormatPr defaultColWidth="10.625" defaultRowHeight="13.5"/>
  <cols>
    <col min="1" max="1" width="15.50390625" style="20" customWidth="1"/>
    <col min="2" max="3" width="4.625" style="20" customWidth="1"/>
    <col min="4" max="4" width="14.625" style="20" customWidth="1"/>
    <col min="5" max="10" width="4.625" style="20" customWidth="1"/>
    <col min="11" max="11" width="7.625" style="20" customWidth="1"/>
    <col min="12" max="12" width="8.625" style="20" customWidth="1"/>
    <col min="13" max="13" width="4.625" style="20" customWidth="1"/>
  </cols>
  <sheetData>
    <row r="1" spans="1:13" ht="15" customHeight="1">
      <c r="A1" s="5" t="s">
        <v>1</v>
      </c>
      <c r="B1" s="5" t="s">
        <v>2</v>
      </c>
      <c r="C1" s="5" t="s">
        <v>3</v>
      </c>
      <c r="D1" s="5" t="s">
        <v>4</v>
      </c>
      <c r="E1" s="6" t="s">
        <v>182</v>
      </c>
      <c r="F1" s="6" t="s">
        <v>183</v>
      </c>
      <c r="G1" s="6" t="s">
        <v>184</v>
      </c>
      <c r="H1" s="6" t="s">
        <v>185</v>
      </c>
      <c r="I1" s="6" t="s">
        <v>186</v>
      </c>
      <c r="J1" s="6" t="s">
        <v>187</v>
      </c>
      <c r="K1" s="7" t="s">
        <v>11</v>
      </c>
      <c r="L1" s="8" t="s">
        <v>12</v>
      </c>
      <c r="M1" s="9" t="s">
        <v>13</v>
      </c>
    </row>
    <row r="2" spans="1:13" ht="15" customHeight="1">
      <c r="A2" s="10" t="s">
        <v>14</v>
      </c>
      <c r="B2" s="11">
        <v>2</v>
      </c>
      <c r="C2" s="11">
        <v>25</v>
      </c>
      <c r="D2" s="11" t="s">
        <v>132</v>
      </c>
      <c r="E2" s="128">
        <v>91</v>
      </c>
      <c r="F2" s="128">
        <v>90</v>
      </c>
      <c r="G2" s="128">
        <v>91</v>
      </c>
      <c r="H2" s="128">
        <v>88</v>
      </c>
      <c r="I2" s="128">
        <v>88</v>
      </c>
      <c r="J2" s="128">
        <v>83</v>
      </c>
      <c r="K2" s="14">
        <f>SUM(E2:J2)</f>
        <v>531</v>
      </c>
      <c r="L2" s="10"/>
      <c r="M2" s="10"/>
    </row>
    <row r="3" spans="1:13" ht="15" customHeight="1">
      <c r="A3" s="15" t="s">
        <v>39</v>
      </c>
      <c r="B3" s="11">
        <v>2</v>
      </c>
      <c r="C3" s="11">
        <v>30</v>
      </c>
      <c r="D3" s="11" t="s">
        <v>133</v>
      </c>
      <c r="E3" s="128">
        <v>93</v>
      </c>
      <c r="F3" s="128">
        <v>94</v>
      </c>
      <c r="G3" s="128">
        <v>82</v>
      </c>
      <c r="H3" s="128">
        <v>76</v>
      </c>
      <c r="I3" s="128">
        <v>82</v>
      </c>
      <c r="J3" s="128">
        <v>85</v>
      </c>
      <c r="K3" s="14">
        <f>SUM(E3:J3)</f>
        <v>512</v>
      </c>
      <c r="L3" s="16"/>
      <c r="M3" s="16"/>
    </row>
    <row r="4" spans="1:13" ht="15" customHeight="1">
      <c r="A4" s="16"/>
      <c r="B4" s="11">
        <v>4</v>
      </c>
      <c r="C4" s="11">
        <v>25</v>
      </c>
      <c r="D4" s="11" t="s">
        <v>134</v>
      </c>
      <c r="E4" s="128">
        <v>96</v>
      </c>
      <c r="F4" s="128">
        <v>97</v>
      </c>
      <c r="G4" s="128">
        <v>97</v>
      </c>
      <c r="H4" s="128">
        <v>94</v>
      </c>
      <c r="I4" s="128">
        <v>91</v>
      </c>
      <c r="J4" s="128">
        <v>95</v>
      </c>
      <c r="K4" s="14">
        <f>SUM(E4:J4)</f>
        <v>570</v>
      </c>
      <c r="L4" s="17">
        <f>SUM(K2:K4)</f>
        <v>1613</v>
      </c>
      <c r="M4" s="18">
        <f>IF(COUNT(L4),RANK(L4,L$4:L$24),"")</f>
        <v>4</v>
      </c>
    </row>
    <row r="5" spans="1:13" ht="15" customHeight="1">
      <c r="A5" s="11" t="s">
        <v>15</v>
      </c>
      <c r="B5" s="11">
        <v>4</v>
      </c>
      <c r="C5" s="11">
        <v>30</v>
      </c>
      <c r="D5" s="11" t="s">
        <v>135</v>
      </c>
      <c r="E5" s="128">
        <v>95</v>
      </c>
      <c r="F5" s="128">
        <v>96</v>
      </c>
      <c r="G5" s="128">
        <v>87</v>
      </c>
      <c r="H5" s="128">
        <v>75</v>
      </c>
      <c r="I5" s="128">
        <v>92</v>
      </c>
      <c r="J5" s="128">
        <v>78</v>
      </c>
      <c r="K5" s="14">
        <f>SUM(E5:J5)</f>
        <v>523</v>
      </c>
      <c r="L5" s="13"/>
      <c r="M5" s="18"/>
    </row>
    <row r="6" spans="1:13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 customHeight="1">
      <c r="A7" s="10"/>
      <c r="B7" s="11">
        <v>2</v>
      </c>
      <c r="C7" s="11">
        <v>28</v>
      </c>
      <c r="D7" s="11" t="s">
        <v>174</v>
      </c>
      <c r="E7" s="128">
        <v>91</v>
      </c>
      <c r="F7" s="128">
        <v>87</v>
      </c>
      <c r="G7" s="128">
        <v>83</v>
      </c>
      <c r="H7" s="128">
        <v>91</v>
      </c>
      <c r="I7" s="128">
        <v>86</v>
      </c>
      <c r="J7" s="128">
        <v>90</v>
      </c>
      <c r="K7" s="14">
        <f>SUM(E7:J7)</f>
        <v>528</v>
      </c>
      <c r="L7" s="10"/>
      <c r="M7" s="10"/>
    </row>
    <row r="8" spans="1:13" ht="15" customHeight="1">
      <c r="A8" s="15" t="s">
        <v>40</v>
      </c>
      <c r="B8" s="11">
        <v>2</v>
      </c>
      <c r="C8" s="11">
        <v>33</v>
      </c>
      <c r="D8" s="11" t="s">
        <v>118</v>
      </c>
      <c r="E8" s="128">
        <v>91</v>
      </c>
      <c r="F8" s="128">
        <v>91</v>
      </c>
      <c r="G8" s="128">
        <v>87</v>
      </c>
      <c r="H8" s="128">
        <v>91</v>
      </c>
      <c r="I8" s="128">
        <v>90</v>
      </c>
      <c r="J8" s="128">
        <v>75</v>
      </c>
      <c r="K8" s="14">
        <f>SUM(E8:J8)</f>
        <v>525</v>
      </c>
      <c r="L8" s="16"/>
      <c r="M8" s="16"/>
    </row>
    <row r="9" spans="1:13" ht="15" customHeight="1">
      <c r="A9" s="16"/>
      <c r="B9" s="11">
        <v>4</v>
      </c>
      <c r="C9" s="11">
        <v>28</v>
      </c>
      <c r="D9" s="11" t="s">
        <v>116</v>
      </c>
      <c r="E9" s="127">
        <v>92</v>
      </c>
      <c r="F9" s="127">
        <v>95</v>
      </c>
      <c r="G9" s="127">
        <v>92</v>
      </c>
      <c r="H9" s="127">
        <v>89</v>
      </c>
      <c r="I9" s="127">
        <v>97</v>
      </c>
      <c r="J9" s="127">
        <v>89</v>
      </c>
      <c r="K9" s="14">
        <f>SUM(E9:J9)</f>
        <v>554</v>
      </c>
      <c r="L9" s="17">
        <f>SUM(K7:K9)</f>
        <v>1607</v>
      </c>
      <c r="M9" s="18">
        <f>IF(COUNT(L9),RANK(L9,L$4:L$24),"")</f>
        <v>5</v>
      </c>
    </row>
    <row r="10" spans="1:13" ht="15" customHeight="1">
      <c r="A10" s="11" t="s">
        <v>15</v>
      </c>
      <c r="B10" s="11">
        <v>4</v>
      </c>
      <c r="C10" s="11">
        <v>33</v>
      </c>
      <c r="D10" s="11" t="s">
        <v>119</v>
      </c>
      <c r="E10" s="127">
        <v>86</v>
      </c>
      <c r="F10" s="127">
        <v>87</v>
      </c>
      <c r="G10" s="127">
        <v>86</v>
      </c>
      <c r="H10" s="127">
        <v>88</v>
      </c>
      <c r="I10" s="127">
        <v>88</v>
      </c>
      <c r="J10" s="127">
        <v>77</v>
      </c>
      <c r="K10" s="14">
        <f>SUM(E10:J10)</f>
        <v>512</v>
      </c>
      <c r="L10" s="13"/>
      <c r="M10" s="18"/>
    </row>
    <row r="11" spans="1:13" ht="15" customHeight="1">
      <c r="A11" s="19"/>
      <c r="B11" s="19"/>
      <c r="C11" s="19"/>
      <c r="D11" s="19"/>
      <c r="E11" s="146"/>
      <c r="F11" s="146"/>
      <c r="G11" s="146"/>
      <c r="H11" s="146"/>
      <c r="I11" s="146"/>
      <c r="J11" s="146"/>
      <c r="K11" s="19"/>
      <c r="L11" s="19"/>
      <c r="M11" s="19"/>
    </row>
    <row r="12" spans="1:13" ht="15" customHeight="1">
      <c r="A12" s="10"/>
      <c r="B12" s="11">
        <v>2</v>
      </c>
      <c r="C12" s="11">
        <v>26</v>
      </c>
      <c r="D12" s="11" t="s">
        <v>105</v>
      </c>
      <c r="E12" s="127">
        <v>94</v>
      </c>
      <c r="F12" s="127">
        <v>93</v>
      </c>
      <c r="G12" s="127">
        <v>86</v>
      </c>
      <c r="H12" s="127">
        <v>91</v>
      </c>
      <c r="I12" s="127">
        <v>89</v>
      </c>
      <c r="J12" s="127">
        <v>90</v>
      </c>
      <c r="K12" s="14">
        <f>SUM(E12:J12)</f>
        <v>543</v>
      </c>
      <c r="L12" s="10"/>
      <c r="M12" s="10"/>
    </row>
    <row r="13" spans="1:13" ht="15" customHeight="1">
      <c r="A13" s="15" t="s">
        <v>41</v>
      </c>
      <c r="B13" s="11">
        <v>2</v>
      </c>
      <c r="C13" s="11">
        <v>31</v>
      </c>
      <c r="D13" s="11" t="s">
        <v>106</v>
      </c>
      <c r="E13" s="127">
        <v>98</v>
      </c>
      <c r="F13" s="127">
        <v>95</v>
      </c>
      <c r="G13" s="127">
        <v>87</v>
      </c>
      <c r="H13" s="127">
        <v>88</v>
      </c>
      <c r="I13" s="127">
        <v>93</v>
      </c>
      <c r="J13" s="127">
        <v>89</v>
      </c>
      <c r="K13" s="14">
        <f>SUM(E13:J13)</f>
        <v>550</v>
      </c>
      <c r="L13" s="16"/>
      <c r="M13" s="16"/>
    </row>
    <row r="14" spans="1:13" ht="15" customHeight="1">
      <c r="A14" s="16"/>
      <c r="B14" s="11">
        <v>4</v>
      </c>
      <c r="C14" s="11">
        <v>26</v>
      </c>
      <c r="D14" s="11" t="s">
        <v>107</v>
      </c>
      <c r="E14" s="127">
        <v>97</v>
      </c>
      <c r="F14" s="127">
        <v>98</v>
      </c>
      <c r="G14" s="127">
        <v>92</v>
      </c>
      <c r="H14" s="127">
        <v>97</v>
      </c>
      <c r="I14" s="127">
        <v>89</v>
      </c>
      <c r="J14" s="127">
        <v>95</v>
      </c>
      <c r="K14" s="14">
        <f>SUM(E14:J14)</f>
        <v>568</v>
      </c>
      <c r="L14" s="17">
        <f>SUM(K12:K14)</f>
        <v>1661</v>
      </c>
      <c r="M14" s="18">
        <f>IF(COUNT(L14),RANK(L14,L$4:L$24),"")</f>
        <v>2</v>
      </c>
    </row>
    <row r="15" spans="1:13" ht="15" customHeight="1">
      <c r="A15" s="11" t="s">
        <v>15</v>
      </c>
      <c r="B15" s="11">
        <v>4</v>
      </c>
      <c r="C15" s="11">
        <v>31</v>
      </c>
      <c r="D15" s="11" t="s">
        <v>108</v>
      </c>
      <c r="E15" s="128">
        <v>94</v>
      </c>
      <c r="F15" s="128">
        <v>94</v>
      </c>
      <c r="G15" s="128">
        <v>83</v>
      </c>
      <c r="H15" s="128">
        <v>86</v>
      </c>
      <c r="I15" s="128">
        <v>84</v>
      </c>
      <c r="J15" s="128">
        <v>86</v>
      </c>
      <c r="K15" s="14">
        <f>SUM(E15:J15)</f>
        <v>527</v>
      </c>
      <c r="L15" s="13"/>
      <c r="M15" s="18"/>
    </row>
    <row r="16" spans="1:13" ht="15" customHeight="1">
      <c r="A16" s="19"/>
      <c r="B16" s="19"/>
      <c r="C16" s="19"/>
      <c r="D16" s="19"/>
      <c r="E16" s="146"/>
      <c r="F16" s="146"/>
      <c r="G16" s="146"/>
      <c r="H16" s="146"/>
      <c r="I16" s="146"/>
      <c r="J16" s="146"/>
      <c r="K16" s="19"/>
      <c r="L16" s="19"/>
      <c r="M16" s="19"/>
    </row>
    <row r="17" spans="1:13" ht="15" customHeight="1">
      <c r="A17" s="10"/>
      <c r="B17" s="11">
        <v>1</v>
      </c>
      <c r="C17" s="11">
        <v>29</v>
      </c>
      <c r="D17" s="11" t="s">
        <v>90</v>
      </c>
      <c r="E17" s="127">
        <v>97</v>
      </c>
      <c r="F17" s="127">
        <v>97</v>
      </c>
      <c r="G17" s="127">
        <v>92</v>
      </c>
      <c r="H17" s="127">
        <v>91</v>
      </c>
      <c r="I17" s="127">
        <v>88</v>
      </c>
      <c r="J17" s="127">
        <v>87</v>
      </c>
      <c r="K17" s="14">
        <f>SUM(E17:J17)</f>
        <v>552</v>
      </c>
      <c r="L17" s="10"/>
      <c r="M17" s="10"/>
    </row>
    <row r="18" spans="1:13" ht="15" customHeight="1">
      <c r="A18" s="15" t="s">
        <v>42</v>
      </c>
      <c r="B18" s="11">
        <v>2</v>
      </c>
      <c r="C18" s="11">
        <v>34</v>
      </c>
      <c r="D18" s="11" t="s">
        <v>92</v>
      </c>
      <c r="E18" s="128">
        <v>92</v>
      </c>
      <c r="F18" s="128">
        <v>92</v>
      </c>
      <c r="G18" s="128">
        <v>87</v>
      </c>
      <c r="H18" s="128">
        <v>91</v>
      </c>
      <c r="I18" s="128">
        <v>94</v>
      </c>
      <c r="J18" s="128">
        <v>97</v>
      </c>
      <c r="K18" s="14">
        <f>SUM(E18:J18)</f>
        <v>553</v>
      </c>
      <c r="L18" s="16"/>
      <c r="M18" s="16"/>
    </row>
    <row r="19" spans="1:13" ht="15" customHeight="1">
      <c r="A19" s="16"/>
      <c r="B19" s="11">
        <v>4</v>
      </c>
      <c r="C19" s="11">
        <v>29</v>
      </c>
      <c r="D19" s="11" t="s">
        <v>175</v>
      </c>
      <c r="E19" s="127">
        <v>96</v>
      </c>
      <c r="F19" s="127">
        <v>90</v>
      </c>
      <c r="G19" s="127">
        <v>85</v>
      </c>
      <c r="H19" s="127">
        <v>86</v>
      </c>
      <c r="I19" s="127">
        <v>92</v>
      </c>
      <c r="J19" s="127">
        <v>88</v>
      </c>
      <c r="K19" s="14">
        <f>SUM(E19:J19)</f>
        <v>537</v>
      </c>
      <c r="L19" s="17">
        <f>SUM(K17:K19)</f>
        <v>1642</v>
      </c>
      <c r="M19" s="18">
        <f>IF(COUNT(L19),RANK(L19,L$4:L$24),"")</f>
        <v>3</v>
      </c>
    </row>
    <row r="20" spans="1:13" ht="15" customHeight="1">
      <c r="A20" s="11" t="s">
        <v>15</v>
      </c>
      <c r="B20" s="11">
        <v>4</v>
      </c>
      <c r="C20" s="11">
        <v>34</v>
      </c>
      <c r="D20" s="11" t="s">
        <v>176</v>
      </c>
      <c r="E20" s="128">
        <v>98</v>
      </c>
      <c r="F20" s="128">
        <v>93</v>
      </c>
      <c r="G20" s="128">
        <v>70</v>
      </c>
      <c r="H20" s="128">
        <v>69</v>
      </c>
      <c r="I20" s="128">
        <v>86</v>
      </c>
      <c r="J20" s="128">
        <v>90</v>
      </c>
      <c r="K20" s="14">
        <f>SUM(E20:J20)</f>
        <v>506</v>
      </c>
      <c r="L20" s="13"/>
      <c r="M20" s="18"/>
    </row>
    <row r="21" spans="1:13" ht="15" customHeight="1">
      <c r="A21" s="19"/>
      <c r="B21" s="19"/>
      <c r="C21" s="19"/>
      <c r="D21" s="19"/>
      <c r="E21" s="146"/>
      <c r="F21" s="146"/>
      <c r="G21" s="146"/>
      <c r="H21" s="146"/>
      <c r="I21" s="146"/>
      <c r="J21" s="146"/>
      <c r="K21" s="19"/>
      <c r="L21" s="19"/>
      <c r="M21" s="19"/>
    </row>
    <row r="22" spans="1:13" ht="15" customHeight="1">
      <c r="A22" s="10"/>
      <c r="B22" s="11">
        <v>1</v>
      </c>
      <c r="C22" s="11">
        <v>21</v>
      </c>
      <c r="D22" s="11" t="s">
        <v>56</v>
      </c>
      <c r="E22" s="127">
        <v>96</v>
      </c>
      <c r="F22" s="127">
        <v>98</v>
      </c>
      <c r="G22" s="127">
        <v>91</v>
      </c>
      <c r="H22" s="127">
        <v>92</v>
      </c>
      <c r="I22" s="127">
        <v>96</v>
      </c>
      <c r="J22" s="127">
        <v>93</v>
      </c>
      <c r="K22" s="14">
        <f>SUM(E22:J22)</f>
        <v>566</v>
      </c>
      <c r="L22" s="10"/>
      <c r="M22" s="10"/>
    </row>
    <row r="23" spans="1:13" ht="15" customHeight="1">
      <c r="A23" s="15" t="s">
        <v>43</v>
      </c>
      <c r="B23" s="11">
        <v>1</v>
      </c>
      <c r="C23" s="11">
        <v>39</v>
      </c>
      <c r="D23" s="11" t="s">
        <v>58</v>
      </c>
      <c r="E23" s="127">
        <v>98</v>
      </c>
      <c r="F23" s="127">
        <v>99</v>
      </c>
      <c r="G23" s="127">
        <v>96</v>
      </c>
      <c r="H23" s="127">
        <v>91</v>
      </c>
      <c r="I23" s="127">
        <v>95</v>
      </c>
      <c r="J23" s="127">
        <v>92</v>
      </c>
      <c r="K23" s="14">
        <f>SUM(E23:J23)</f>
        <v>571</v>
      </c>
      <c r="L23" s="16"/>
      <c r="M23" s="16"/>
    </row>
    <row r="24" spans="1:13" ht="15" customHeight="1">
      <c r="A24" s="16"/>
      <c r="B24" s="11">
        <v>4</v>
      </c>
      <c r="C24" s="11">
        <v>27</v>
      </c>
      <c r="D24" s="11" t="s">
        <v>59</v>
      </c>
      <c r="E24" s="127">
        <v>95</v>
      </c>
      <c r="F24" s="127">
        <v>97</v>
      </c>
      <c r="G24" s="127">
        <v>95</v>
      </c>
      <c r="H24" s="127">
        <v>97</v>
      </c>
      <c r="I24" s="127">
        <v>92</v>
      </c>
      <c r="J24" s="127">
        <v>94</v>
      </c>
      <c r="K24" s="14">
        <f>SUM(E24:J24)</f>
        <v>570</v>
      </c>
      <c r="L24" s="17">
        <f>SUM(K22:K24)</f>
        <v>1707</v>
      </c>
      <c r="M24" s="18">
        <f>IF(COUNT(L24),RANK(L24,L$4:L$24),"")</f>
        <v>1</v>
      </c>
    </row>
    <row r="25" spans="1:13" ht="15" customHeight="1">
      <c r="A25" s="11" t="s">
        <v>15</v>
      </c>
      <c r="B25" s="11">
        <v>4</v>
      </c>
      <c r="C25" s="11">
        <v>32</v>
      </c>
      <c r="D25" s="11" t="s">
        <v>177</v>
      </c>
      <c r="E25" s="127">
        <v>98</v>
      </c>
      <c r="F25" s="127">
        <v>96</v>
      </c>
      <c r="G25" s="127">
        <v>86</v>
      </c>
      <c r="H25" s="127">
        <v>83</v>
      </c>
      <c r="I25" s="127">
        <v>91</v>
      </c>
      <c r="J25" s="127">
        <v>91</v>
      </c>
      <c r="K25" s="14">
        <f>SUM(E25:J25)</f>
        <v>545</v>
      </c>
      <c r="L25" s="13"/>
      <c r="M25" s="18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95" r:id="rId1"/>
  <headerFooter alignWithMargins="0">
    <oddHeader>&amp;C第３１回中部学生ライフル射撃三姿勢大会
１０ｍ３×２０団体</oddHeader>
    <oddFooter>&amp;L&amp;D　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G11" sqref="G11"/>
    </sheetView>
  </sheetViews>
  <sheetFormatPr defaultColWidth="10.625" defaultRowHeight="13.5"/>
  <cols>
    <col min="1" max="1" width="15.50390625" style="20" customWidth="1"/>
    <col min="2" max="3" width="4.625" style="20" customWidth="1"/>
    <col min="4" max="4" width="14.625" style="20" customWidth="1"/>
    <col min="5" max="10" width="4.625" style="20" customWidth="1"/>
    <col min="11" max="11" width="7.625" style="20" customWidth="1"/>
    <col min="12" max="12" width="8.625" style="20" customWidth="1"/>
    <col min="13" max="13" width="4.625" style="20" customWidth="1"/>
  </cols>
  <sheetData>
    <row r="1" spans="1:13" ht="14.25">
      <c r="A1" s="5" t="s">
        <v>1</v>
      </c>
      <c r="B1" s="5" t="s">
        <v>2</v>
      </c>
      <c r="C1" s="5" t="s">
        <v>3</v>
      </c>
      <c r="D1" s="5" t="s">
        <v>4</v>
      </c>
      <c r="E1" s="6" t="s">
        <v>182</v>
      </c>
      <c r="F1" s="6" t="s">
        <v>183</v>
      </c>
      <c r="G1" s="6" t="s">
        <v>188</v>
      </c>
      <c r="H1" s="6" t="s">
        <v>189</v>
      </c>
      <c r="I1" s="6" t="s">
        <v>190</v>
      </c>
      <c r="J1" s="6" t="s">
        <v>191</v>
      </c>
      <c r="K1" s="7" t="s">
        <v>11</v>
      </c>
      <c r="L1" s="8" t="s">
        <v>12</v>
      </c>
      <c r="M1" s="9" t="s">
        <v>13</v>
      </c>
    </row>
    <row r="2" spans="1:13" ht="14.25">
      <c r="A2" s="10" t="s">
        <v>14</v>
      </c>
      <c r="B2" s="11" t="s">
        <v>178</v>
      </c>
      <c r="C2" s="11">
        <v>25</v>
      </c>
      <c r="D2" s="11" t="s">
        <v>152</v>
      </c>
      <c r="E2" s="147">
        <v>97</v>
      </c>
      <c r="F2" s="147">
        <v>98</v>
      </c>
      <c r="G2" s="147">
        <v>98</v>
      </c>
      <c r="H2" s="147">
        <v>99</v>
      </c>
      <c r="I2" s="147">
        <v>91</v>
      </c>
      <c r="J2" s="147">
        <v>96</v>
      </c>
      <c r="K2" s="14">
        <f>SUM(E2:J2)</f>
        <v>579</v>
      </c>
      <c r="L2" s="10"/>
      <c r="M2" s="10"/>
    </row>
    <row r="3" spans="1:13" ht="14.25">
      <c r="A3" s="15" t="s">
        <v>39</v>
      </c>
      <c r="B3" s="11" t="s">
        <v>178</v>
      </c>
      <c r="C3" s="11">
        <v>30</v>
      </c>
      <c r="D3" s="11" t="s">
        <v>153</v>
      </c>
      <c r="E3" s="148">
        <v>95</v>
      </c>
      <c r="F3" s="148">
        <v>95</v>
      </c>
      <c r="G3" s="148">
        <v>94</v>
      </c>
      <c r="H3" s="148">
        <v>92</v>
      </c>
      <c r="I3" s="148">
        <v>96</v>
      </c>
      <c r="J3" s="148">
        <v>75</v>
      </c>
      <c r="K3" s="14">
        <f>SUM(E3:J3)</f>
        <v>547</v>
      </c>
      <c r="L3" s="16"/>
      <c r="M3" s="16"/>
    </row>
    <row r="4" spans="1:13" ht="14.25">
      <c r="A4" s="16"/>
      <c r="B4" s="11" t="s">
        <v>179</v>
      </c>
      <c r="C4" s="11">
        <v>25</v>
      </c>
      <c r="D4" s="11" t="s">
        <v>154</v>
      </c>
      <c r="E4" s="127">
        <v>93</v>
      </c>
      <c r="F4" s="127">
        <v>97</v>
      </c>
      <c r="G4" s="127">
        <v>96</v>
      </c>
      <c r="H4" s="127">
        <v>94</v>
      </c>
      <c r="I4" s="127">
        <v>96</v>
      </c>
      <c r="J4" s="127">
        <v>95</v>
      </c>
      <c r="K4" s="14">
        <f>SUM(E4:J4)</f>
        <v>571</v>
      </c>
      <c r="L4" s="17">
        <f>SUM(K2:K4)</f>
        <v>1697</v>
      </c>
      <c r="M4" s="18">
        <f>IF(COUNT(L4),RANK(L4,L$4:L$24),"")</f>
        <v>2</v>
      </c>
    </row>
    <row r="5" spans="1:13" ht="14.25">
      <c r="A5" s="11" t="s">
        <v>15</v>
      </c>
      <c r="B5" s="11" t="s">
        <v>179</v>
      </c>
      <c r="C5" s="11">
        <v>30</v>
      </c>
      <c r="D5" s="11" t="s">
        <v>155</v>
      </c>
      <c r="E5" s="127">
        <v>94</v>
      </c>
      <c r="F5" s="127">
        <v>92</v>
      </c>
      <c r="G5" s="127">
        <v>95</v>
      </c>
      <c r="H5" s="127">
        <v>96</v>
      </c>
      <c r="I5" s="127">
        <v>94</v>
      </c>
      <c r="J5" s="127">
        <v>97</v>
      </c>
      <c r="K5" s="14">
        <f>SUM(E5:J5)</f>
        <v>568</v>
      </c>
      <c r="L5" s="13"/>
      <c r="M5" s="18"/>
    </row>
    <row r="6" spans="1:13" ht="14.25">
      <c r="A6" s="19"/>
      <c r="B6" s="19"/>
      <c r="C6" s="19"/>
      <c r="D6" s="19"/>
      <c r="E6" s="146"/>
      <c r="F6" s="146"/>
      <c r="G6" s="146"/>
      <c r="H6" s="146"/>
      <c r="I6" s="146"/>
      <c r="J6" s="146"/>
      <c r="K6" s="19"/>
      <c r="L6" s="19"/>
      <c r="M6" s="19"/>
    </row>
    <row r="7" spans="1:13" ht="14.25">
      <c r="A7" s="10"/>
      <c r="B7" s="11" t="s">
        <v>178</v>
      </c>
      <c r="C7" s="11">
        <v>28</v>
      </c>
      <c r="D7" s="11" t="s">
        <v>116</v>
      </c>
      <c r="E7" s="147">
        <v>95</v>
      </c>
      <c r="F7" s="147">
        <v>95</v>
      </c>
      <c r="G7" s="147">
        <v>93</v>
      </c>
      <c r="H7" s="147">
        <v>96</v>
      </c>
      <c r="I7" s="147">
        <v>97</v>
      </c>
      <c r="J7" s="147">
        <v>93</v>
      </c>
      <c r="K7" s="14">
        <f>SUM(E7:J7)</f>
        <v>569</v>
      </c>
      <c r="L7" s="10"/>
      <c r="M7" s="10"/>
    </row>
    <row r="8" spans="1:13" ht="14.25">
      <c r="A8" s="15" t="s">
        <v>40</v>
      </c>
      <c r="B8" s="11" t="s">
        <v>178</v>
      </c>
      <c r="C8" s="11">
        <v>33</v>
      </c>
      <c r="D8" s="11" t="s">
        <v>143</v>
      </c>
      <c r="E8" s="148">
        <v>86</v>
      </c>
      <c r="F8" s="148">
        <v>81</v>
      </c>
      <c r="G8" s="148">
        <v>89</v>
      </c>
      <c r="H8" s="148">
        <v>88</v>
      </c>
      <c r="I8" s="148">
        <v>81</v>
      </c>
      <c r="J8" s="148">
        <v>89</v>
      </c>
      <c r="K8" s="14">
        <f>SUM(E8:J8)</f>
        <v>514</v>
      </c>
      <c r="L8" s="16"/>
      <c r="M8" s="16"/>
    </row>
    <row r="9" spans="1:13" ht="14.25">
      <c r="A9" s="16"/>
      <c r="B9" s="11" t="s">
        <v>179</v>
      </c>
      <c r="C9" s="11">
        <v>28</v>
      </c>
      <c r="D9" s="11" t="s">
        <v>180</v>
      </c>
      <c r="E9" s="128">
        <v>98</v>
      </c>
      <c r="F9" s="128">
        <v>94</v>
      </c>
      <c r="G9" s="128">
        <v>98</v>
      </c>
      <c r="H9" s="128">
        <v>96</v>
      </c>
      <c r="I9" s="128">
        <v>97</v>
      </c>
      <c r="J9" s="128">
        <v>99</v>
      </c>
      <c r="K9" s="14">
        <f>SUM(E9:J9)</f>
        <v>582</v>
      </c>
      <c r="L9" s="17">
        <f>SUM(K7:K9)</f>
        <v>1665</v>
      </c>
      <c r="M9" s="18">
        <f>IF(COUNT(L9),RANK(L9,L$4:L$24),"")</f>
        <v>3</v>
      </c>
    </row>
    <row r="10" spans="1:13" ht="14.25">
      <c r="A10" s="11" t="s">
        <v>15</v>
      </c>
      <c r="B10" s="11" t="s">
        <v>179</v>
      </c>
      <c r="C10" s="11">
        <v>33</v>
      </c>
      <c r="D10" s="11" t="s">
        <v>144</v>
      </c>
      <c r="E10" s="128">
        <v>81</v>
      </c>
      <c r="F10" s="128">
        <v>85</v>
      </c>
      <c r="G10" s="128">
        <v>84</v>
      </c>
      <c r="H10" s="128">
        <v>82</v>
      </c>
      <c r="I10" s="128">
        <v>77</v>
      </c>
      <c r="J10" s="128">
        <v>83</v>
      </c>
      <c r="K10" s="14">
        <f>SUM(E10:J10)</f>
        <v>492</v>
      </c>
      <c r="L10" s="13"/>
      <c r="M10" s="18"/>
    </row>
    <row r="11" spans="1:13" ht="14.25">
      <c r="A11" s="19"/>
      <c r="B11" s="19"/>
      <c r="C11" s="19"/>
      <c r="D11" s="19"/>
      <c r="E11" s="146"/>
      <c r="F11" s="146"/>
      <c r="G11" s="146"/>
      <c r="H11" s="146"/>
      <c r="I11" s="146"/>
      <c r="J11" s="146"/>
      <c r="K11" s="19"/>
      <c r="L11" s="19"/>
      <c r="M11" s="19"/>
    </row>
    <row r="12" spans="1:13" ht="14.25">
      <c r="A12" s="10"/>
      <c r="B12" s="11" t="s">
        <v>202</v>
      </c>
      <c r="C12" s="11">
        <v>26</v>
      </c>
      <c r="D12" s="11" t="s">
        <v>107</v>
      </c>
      <c r="E12" s="147">
        <v>93</v>
      </c>
      <c r="F12" s="147">
        <v>96</v>
      </c>
      <c r="G12" s="147">
        <v>97</v>
      </c>
      <c r="H12" s="147">
        <v>96</v>
      </c>
      <c r="I12" s="147">
        <v>96</v>
      </c>
      <c r="J12" s="147">
        <v>96</v>
      </c>
      <c r="K12" s="14">
        <f>SUM(E12:J12)</f>
        <v>574</v>
      </c>
      <c r="L12" s="10"/>
      <c r="M12" s="10"/>
    </row>
    <row r="13" spans="1:13" ht="14.25">
      <c r="A13" s="15" t="s">
        <v>41</v>
      </c>
      <c r="B13" s="11" t="s">
        <v>202</v>
      </c>
      <c r="C13" s="11">
        <v>31</v>
      </c>
      <c r="D13" s="11" t="s">
        <v>151</v>
      </c>
      <c r="E13" s="147">
        <v>94</v>
      </c>
      <c r="F13" s="147">
        <v>91</v>
      </c>
      <c r="G13" s="147">
        <v>98</v>
      </c>
      <c r="H13" s="147">
        <v>29</v>
      </c>
      <c r="I13" s="147">
        <v>0</v>
      </c>
      <c r="J13" s="147">
        <v>0</v>
      </c>
      <c r="K13" s="30" t="s">
        <v>206</v>
      </c>
      <c r="L13" s="16"/>
      <c r="M13" s="16"/>
    </row>
    <row r="14" spans="1:13" ht="14.25">
      <c r="A14" s="16"/>
      <c r="B14" s="11" t="s">
        <v>203</v>
      </c>
      <c r="C14" s="11">
        <v>26</v>
      </c>
      <c r="D14" s="11" t="s">
        <v>109</v>
      </c>
      <c r="E14" s="127">
        <v>96</v>
      </c>
      <c r="F14" s="127">
        <v>96</v>
      </c>
      <c r="G14" s="127">
        <v>98</v>
      </c>
      <c r="H14" s="127">
        <v>97</v>
      </c>
      <c r="I14" s="127">
        <v>99</v>
      </c>
      <c r="J14" s="127">
        <v>96</v>
      </c>
      <c r="K14" s="14">
        <f>SUM(E14:J14)</f>
        <v>582</v>
      </c>
      <c r="L14" s="17">
        <f>SUM(K12:K14)</f>
        <v>1156</v>
      </c>
      <c r="M14" s="18">
        <f>IF(COUNT(L14),RANK(L14,L$4:L$24),"")</f>
        <v>4</v>
      </c>
    </row>
    <row r="15" spans="1:13" ht="14.25">
      <c r="A15" s="11" t="s">
        <v>15</v>
      </c>
      <c r="B15" s="11" t="s">
        <v>179</v>
      </c>
      <c r="C15" s="11">
        <v>31</v>
      </c>
      <c r="D15" s="11" t="s">
        <v>106</v>
      </c>
      <c r="E15" s="127">
        <v>97</v>
      </c>
      <c r="F15" s="127">
        <v>93</v>
      </c>
      <c r="G15" s="127">
        <v>99</v>
      </c>
      <c r="H15" s="127">
        <v>98</v>
      </c>
      <c r="I15" s="127">
        <v>94</v>
      </c>
      <c r="J15" s="127">
        <v>98</v>
      </c>
      <c r="K15" s="14">
        <f>SUM(E15:J15)</f>
        <v>579</v>
      </c>
      <c r="L15" s="13"/>
      <c r="M15" s="18"/>
    </row>
    <row r="16" spans="1:13" ht="14.25">
      <c r="A16" s="19"/>
      <c r="B16" s="19"/>
      <c r="C16" s="19"/>
      <c r="D16" s="19"/>
      <c r="E16" s="146"/>
      <c r="F16" s="146"/>
      <c r="G16" s="146"/>
      <c r="H16" s="146"/>
      <c r="I16" s="146"/>
      <c r="J16" s="146"/>
      <c r="K16" s="19"/>
      <c r="L16" s="19"/>
      <c r="M16" s="19"/>
    </row>
    <row r="17" spans="1:13" ht="14.25">
      <c r="A17" s="10"/>
      <c r="B17" s="11" t="s">
        <v>202</v>
      </c>
      <c r="C17" s="11">
        <v>29</v>
      </c>
      <c r="D17" s="11" t="s">
        <v>164</v>
      </c>
      <c r="E17" s="147">
        <v>95</v>
      </c>
      <c r="F17" s="147">
        <v>93</v>
      </c>
      <c r="G17" s="147">
        <v>97</v>
      </c>
      <c r="H17" s="147">
        <v>97</v>
      </c>
      <c r="I17" s="147">
        <v>91</v>
      </c>
      <c r="J17" s="147">
        <v>91</v>
      </c>
      <c r="K17" s="14">
        <f>SUM(E17:J17)</f>
        <v>564</v>
      </c>
      <c r="L17" s="10"/>
      <c r="M17" s="10"/>
    </row>
    <row r="18" spans="1:13" ht="14.25">
      <c r="A18" s="15" t="s">
        <v>42</v>
      </c>
      <c r="B18" s="11" t="s">
        <v>178</v>
      </c>
      <c r="C18" s="11">
        <v>34</v>
      </c>
      <c r="D18" s="11" t="s">
        <v>101</v>
      </c>
      <c r="E18" s="148">
        <v>95</v>
      </c>
      <c r="F18" s="148">
        <v>94</v>
      </c>
      <c r="G18" s="148">
        <v>89</v>
      </c>
      <c r="H18" s="148">
        <v>89</v>
      </c>
      <c r="I18" s="148">
        <v>89</v>
      </c>
      <c r="J18" s="148">
        <v>43</v>
      </c>
      <c r="K18" s="30" t="s">
        <v>207</v>
      </c>
      <c r="L18" s="16"/>
      <c r="M18" s="16"/>
    </row>
    <row r="19" spans="1:13" ht="14.25">
      <c r="A19" s="16"/>
      <c r="B19" s="11" t="s">
        <v>203</v>
      </c>
      <c r="C19" s="11">
        <v>29</v>
      </c>
      <c r="D19" s="11" t="s">
        <v>165</v>
      </c>
      <c r="E19" s="127"/>
      <c r="F19" s="127"/>
      <c r="G19" s="127"/>
      <c r="H19" s="127"/>
      <c r="I19" s="127"/>
      <c r="J19" s="127"/>
      <c r="K19" s="14" t="s">
        <v>199</v>
      </c>
      <c r="L19" s="17">
        <f>SUM(K17:K19)</f>
        <v>564</v>
      </c>
      <c r="M19" s="18">
        <f>IF(COUNT(L19),RANK(L19,L$4:L$24),"")</f>
        <v>5</v>
      </c>
    </row>
    <row r="20" spans="1:13" ht="14.25">
      <c r="A20" s="11" t="s">
        <v>15</v>
      </c>
      <c r="B20" s="11"/>
      <c r="C20" s="11"/>
      <c r="D20" s="11"/>
      <c r="E20" s="128"/>
      <c r="F20" s="128"/>
      <c r="G20" s="128"/>
      <c r="H20" s="128"/>
      <c r="I20" s="128"/>
      <c r="J20" s="128"/>
      <c r="K20" s="14">
        <f>SUM(E20:J20)</f>
        <v>0</v>
      </c>
      <c r="L20" s="13"/>
      <c r="M20" s="18"/>
    </row>
    <row r="21" spans="1:13" ht="14.25">
      <c r="A21" s="19"/>
      <c r="B21" s="19"/>
      <c r="C21" s="19"/>
      <c r="D21" s="19"/>
      <c r="E21" s="146"/>
      <c r="F21" s="146"/>
      <c r="G21" s="146"/>
      <c r="H21" s="146"/>
      <c r="I21" s="146"/>
      <c r="J21" s="146"/>
      <c r="K21" s="19"/>
      <c r="L21" s="19"/>
      <c r="M21" s="19"/>
    </row>
    <row r="22" spans="1:13" ht="14.25">
      <c r="A22" s="10"/>
      <c r="B22" s="11" t="s">
        <v>202</v>
      </c>
      <c r="C22" s="11">
        <v>27</v>
      </c>
      <c r="D22" s="11" t="s">
        <v>88</v>
      </c>
      <c r="E22" s="148">
        <v>95</v>
      </c>
      <c r="F22" s="148">
        <v>94</v>
      </c>
      <c r="G22" s="148">
        <v>97</v>
      </c>
      <c r="H22" s="148">
        <v>96</v>
      </c>
      <c r="I22" s="148">
        <v>96</v>
      </c>
      <c r="J22" s="148">
        <v>96</v>
      </c>
      <c r="K22" s="14">
        <f>SUM(E22:J22)</f>
        <v>574</v>
      </c>
      <c r="L22" s="10"/>
      <c r="M22" s="10"/>
    </row>
    <row r="23" spans="1:13" ht="14.25">
      <c r="A23" s="15" t="s">
        <v>43</v>
      </c>
      <c r="B23" s="11" t="s">
        <v>205</v>
      </c>
      <c r="C23" s="11">
        <v>27</v>
      </c>
      <c r="D23" s="11" t="s">
        <v>64</v>
      </c>
      <c r="E23" s="148">
        <v>97</v>
      </c>
      <c r="F23" s="148">
        <v>97</v>
      </c>
      <c r="G23" s="148">
        <v>96</v>
      </c>
      <c r="H23" s="148">
        <v>98</v>
      </c>
      <c r="I23" s="148">
        <v>96</v>
      </c>
      <c r="J23" s="148">
        <v>94</v>
      </c>
      <c r="K23" s="14">
        <f>SUM(E23:J23)</f>
        <v>578</v>
      </c>
      <c r="L23" s="16"/>
      <c r="M23" s="16"/>
    </row>
    <row r="24" spans="1:13" ht="14.25">
      <c r="A24" s="16"/>
      <c r="B24" s="11" t="s">
        <v>203</v>
      </c>
      <c r="C24" s="11">
        <v>27</v>
      </c>
      <c r="D24" s="11" t="s">
        <v>79</v>
      </c>
      <c r="E24" s="128">
        <v>96</v>
      </c>
      <c r="F24" s="128">
        <v>97</v>
      </c>
      <c r="G24" s="128">
        <v>97</v>
      </c>
      <c r="H24" s="128">
        <v>97</v>
      </c>
      <c r="I24" s="128">
        <v>99</v>
      </c>
      <c r="J24" s="128">
        <v>98</v>
      </c>
      <c r="K24" s="14">
        <f>SUM(E24:J24)</f>
        <v>584</v>
      </c>
      <c r="L24" s="17">
        <f>SUM(K22:K24)</f>
        <v>1736</v>
      </c>
      <c r="M24" s="18">
        <f>IF(COUNT(L24),RANK(L24,L$4:L$24),"")</f>
        <v>1</v>
      </c>
    </row>
    <row r="25" spans="1:13" ht="14.25">
      <c r="A25" s="11" t="s">
        <v>15</v>
      </c>
      <c r="B25" s="11" t="s">
        <v>179</v>
      </c>
      <c r="C25" s="11">
        <v>32</v>
      </c>
      <c r="D25" s="11" t="s">
        <v>204</v>
      </c>
      <c r="E25" s="127">
        <v>97</v>
      </c>
      <c r="F25" s="127">
        <v>98</v>
      </c>
      <c r="G25" s="127">
        <v>99</v>
      </c>
      <c r="H25" s="127">
        <v>97</v>
      </c>
      <c r="I25" s="127">
        <v>98</v>
      </c>
      <c r="J25" s="127">
        <v>95</v>
      </c>
      <c r="K25" s="14">
        <f>SUM(E25:J25)</f>
        <v>584</v>
      </c>
      <c r="L25" s="13"/>
      <c r="M25" s="1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95" r:id="rId1"/>
  <headerFooter alignWithMargins="0">
    <oddHeader>&amp;C第２０回中部学生ライフル射撃伏射大会
１０ｍＰ６０団体</oddHeader>
    <oddFooter>&amp;L&amp;D　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D25" sqref="D25"/>
    </sheetView>
  </sheetViews>
  <sheetFormatPr defaultColWidth="10.625" defaultRowHeight="13.5"/>
  <cols>
    <col min="1" max="1" width="15.50390625" style="20" customWidth="1"/>
    <col min="2" max="3" width="4.625" style="20" customWidth="1"/>
    <col min="4" max="4" width="14.625" style="20" customWidth="1"/>
    <col min="5" max="10" width="4.625" style="20" customWidth="1"/>
    <col min="11" max="11" width="7.625" style="20" customWidth="1"/>
    <col min="12" max="12" width="8.625" style="20" customWidth="1"/>
    <col min="13" max="13" width="4.625" style="20" customWidth="1"/>
  </cols>
  <sheetData>
    <row r="1" ht="14.25">
      <c r="A1" s="29" t="s">
        <v>52</v>
      </c>
    </row>
    <row r="3" spans="1:13" ht="14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9" t="s">
        <v>13</v>
      </c>
    </row>
    <row r="4" spans="1:13" ht="17.25">
      <c r="A4" s="10" t="s">
        <v>14</v>
      </c>
      <c r="B4" s="3" t="s">
        <v>208</v>
      </c>
      <c r="C4" s="4">
        <v>8</v>
      </c>
      <c r="D4" s="26" t="s">
        <v>64</v>
      </c>
      <c r="E4" s="128">
        <v>92</v>
      </c>
      <c r="F4" s="128">
        <v>93</v>
      </c>
      <c r="G4" s="128">
        <v>68</v>
      </c>
      <c r="H4" s="128">
        <v>68</v>
      </c>
      <c r="I4" s="132">
        <v>94</v>
      </c>
      <c r="J4" s="132">
        <v>89</v>
      </c>
      <c r="K4" s="14">
        <f>SUM(E4:J4)</f>
        <v>504</v>
      </c>
      <c r="L4" s="10"/>
      <c r="M4" s="10"/>
    </row>
    <row r="5" spans="1:13" ht="17.25">
      <c r="A5" s="15" t="s">
        <v>43</v>
      </c>
      <c r="B5" s="3" t="s">
        <v>170</v>
      </c>
      <c r="C5" s="4">
        <v>9</v>
      </c>
      <c r="D5" s="3" t="s">
        <v>63</v>
      </c>
      <c r="E5" s="128">
        <v>91</v>
      </c>
      <c r="F5" s="128">
        <v>92</v>
      </c>
      <c r="G5" s="128">
        <v>67</v>
      </c>
      <c r="H5" s="128">
        <v>68</v>
      </c>
      <c r="I5" s="128">
        <v>79</v>
      </c>
      <c r="J5" s="128">
        <v>60</v>
      </c>
      <c r="K5" s="14">
        <f>SUM(E5:J5)</f>
        <v>457</v>
      </c>
      <c r="L5" s="16"/>
      <c r="M5" s="16"/>
    </row>
    <row r="6" spans="1:13" ht="17.25">
      <c r="A6" s="16"/>
      <c r="B6" s="3" t="s">
        <v>209</v>
      </c>
      <c r="C6" s="4">
        <v>10</v>
      </c>
      <c r="D6" s="3" t="s">
        <v>67</v>
      </c>
      <c r="E6" s="128">
        <v>88</v>
      </c>
      <c r="F6" s="128">
        <v>89</v>
      </c>
      <c r="G6" s="128">
        <v>80</v>
      </c>
      <c r="H6" s="128">
        <v>83</v>
      </c>
      <c r="I6" s="128">
        <v>87</v>
      </c>
      <c r="J6" s="128">
        <v>82</v>
      </c>
      <c r="K6" s="14">
        <f>SUM(E6:J6)</f>
        <v>509</v>
      </c>
      <c r="L6" s="17">
        <f>SUM(K4:K6)</f>
        <v>1470</v>
      </c>
      <c r="M6" s="18"/>
    </row>
    <row r="7" spans="1:13" ht="14.25">
      <c r="A7" s="11" t="s">
        <v>15</v>
      </c>
      <c r="B7" s="11"/>
      <c r="C7" s="11"/>
      <c r="D7" s="12"/>
      <c r="E7" s="128"/>
      <c r="F7" s="128"/>
      <c r="G7" s="128"/>
      <c r="H7" s="128"/>
      <c r="I7" s="128"/>
      <c r="J7" s="128"/>
      <c r="K7" s="14">
        <f>SUM(E7:J7)</f>
        <v>0</v>
      </c>
      <c r="L7" s="13"/>
      <c r="M7" s="18"/>
    </row>
    <row r="8" spans="1:13" ht="14.25">
      <c r="A8" s="19"/>
      <c r="B8" s="19"/>
      <c r="C8" s="19"/>
      <c r="D8" s="19"/>
      <c r="E8" s="146"/>
      <c r="F8" s="146"/>
      <c r="G8" s="146"/>
      <c r="H8" s="146"/>
      <c r="I8" s="146"/>
      <c r="J8" s="146"/>
      <c r="K8" s="19"/>
      <c r="L8" s="19"/>
      <c r="M8" s="19"/>
    </row>
    <row r="9" spans="1:13" ht="14.25">
      <c r="A9"/>
      <c r="B9"/>
      <c r="C9"/>
      <c r="D9"/>
      <c r="E9" s="149"/>
      <c r="F9" s="149"/>
      <c r="G9" s="149"/>
      <c r="H9" s="149"/>
      <c r="I9" s="149"/>
      <c r="J9" s="149"/>
      <c r="K9"/>
      <c r="L9"/>
      <c r="M9"/>
    </row>
    <row r="10" spans="1:10" ht="14.25">
      <c r="A10" s="29" t="s">
        <v>53</v>
      </c>
      <c r="E10" s="150"/>
      <c r="F10" s="150"/>
      <c r="G10" s="150"/>
      <c r="H10" s="150"/>
      <c r="I10" s="150"/>
      <c r="J10" s="150"/>
    </row>
    <row r="11" spans="5:10" ht="14.25">
      <c r="E11" s="150"/>
      <c r="F11" s="150"/>
      <c r="G11" s="150"/>
      <c r="H11" s="150"/>
      <c r="I11" s="150"/>
      <c r="J11" s="150"/>
    </row>
    <row r="12" spans="1:13" ht="14.25">
      <c r="A12" s="5" t="s">
        <v>1</v>
      </c>
      <c r="B12" s="5" t="s">
        <v>2</v>
      </c>
      <c r="C12" s="5" t="s">
        <v>3</v>
      </c>
      <c r="D12" s="5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7" t="s">
        <v>11</v>
      </c>
      <c r="L12" s="8" t="s">
        <v>12</v>
      </c>
      <c r="M12" s="9" t="s">
        <v>13</v>
      </c>
    </row>
    <row r="13" spans="1:13" ht="17.25">
      <c r="A13" s="10" t="s">
        <v>14</v>
      </c>
      <c r="B13" s="3" t="s">
        <v>210</v>
      </c>
      <c r="C13" s="4">
        <v>8</v>
      </c>
      <c r="D13" s="26" t="s">
        <v>76</v>
      </c>
      <c r="E13" s="128">
        <v>94</v>
      </c>
      <c r="F13" s="128">
        <v>93</v>
      </c>
      <c r="G13" s="128">
        <v>93</v>
      </c>
      <c r="H13" s="128">
        <v>97</v>
      </c>
      <c r="I13" s="128">
        <v>96</v>
      </c>
      <c r="J13" s="128">
        <v>97</v>
      </c>
      <c r="K13" s="14">
        <f>SUM(E13:J13)</f>
        <v>570</v>
      </c>
      <c r="L13" s="10"/>
      <c r="M13" s="10"/>
    </row>
    <row r="14" spans="1:13" ht="17.25">
      <c r="A14" s="15" t="s">
        <v>43</v>
      </c>
      <c r="B14" s="3" t="s">
        <v>211</v>
      </c>
      <c r="C14" s="4">
        <v>9</v>
      </c>
      <c r="D14" s="3" t="s">
        <v>58</v>
      </c>
      <c r="E14" s="128">
        <v>92</v>
      </c>
      <c r="F14" s="128">
        <v>94</v>
      </c>
      <c r="G14" s="128">
        <v>91</v>
      </c>
      <c r="H14" s="128">
        <v>91</v>
      </c>
      <c r="I14" s="128">
        <v>89</v>
      </c>
      <c r="J14" s="128">
        <v>96</v>
      </c>
      <c r="K14" s="14">
        <f>SUM(E14:J14)</f>
        <v>553</v>
      </c>
      <c r="L14" s="16"/>
      <c r="M14" s="16"/>
    </row>
    <row r="15" spans="1:13" ht="17.25">
      <c r="A15" s="16"/>
      <c r="B15" s="3" t="s">
        <v>212</v>
      </c>
      <c r="C15" s="4">
        <v>10</v>
      </c>
      <c r="D15" s="3" t="s">
        <v>56</v>
      </c>
      <c r="E15" s="128">
        <v>95</v>
      </c>
      <c r="F15" s="128">
        <v>94</v>
      </c>
      <c r="G15" s="128">
        <v>91</v>
      </c>
      <c r="H15" s="128">
        <v>91</v>
      </c>
      <c r="I15" s="128">
        <v>89</v>
      </c>
      <c r="J15" s="128">
        <v>92</v>
      </c>
      <c r="K15" s="14">
        <f>SUM(E15:J15)</f>
        <v>552</v>
      </c>
      <c r="L15" s="17">
        <f>SUM(K13:K15)</f>
        <v>1675</v>
      </c>
      <c r="M15" s="18"/>
    </row>
    <row r="16" spans="1:13" ht="17.25">
      <c r="A16" s="11" t="s">
        <v>15</v>
      </c>
      <c r="B16" s="3" t="s">
        <v>172</v>
      </c>
      <c r="C16" s="4">
        <v>11</v>
      </c>
      <c r="D16" s="3" t="s">
        <v>67</v>
      </c>
      <c r="E16" s="128">
        <v>94</v>
      </c>
      <c r="F16" s="128">
        <v>95</v>
      </c>
      <c r="G16" s="128">
        <v>91</v>
      </c>
      <c r="H16" s="128">
        <v>93</v>
      </c>
      <c r="I16" s="128">
        <v>89</v>
      </c>
      <c r="J16" s="128">
        <v>90</v>
      </c>
      <c r="K16" s="14">
        <f>SUM(E16:J16)</f>
        <v>552</v>
      </c>
      <c r="L16" s="13"/>
      <c r="M16" s="18"/>
    </row>
    <row r="17" spans="1:13" ht="13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95" r:id="rId1"/>
  <headerFooter alignWithMargins="0">
    <oddHeader>&amp;C第３１回中部学生ライフル射撃三姿勢大会　及び　第２０回中部学生ライフル射撃伏射大会
５０ｍライフル団体</oddHeader>
    <oddFooter>&amp;L&amp;D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鈴木崇弘</cp:lastModifiedBy>
  <cp:lastPrinted>2002-11-21T11:01:44Z</cp:lastPrinted>
  <dcterms:created xsi:type="dcterms:W3CDTF">2002-05-02T20:14:58Z</dcterms:created>
  <dcterms:modified xsi:type="dcterms:W3CDTF">2002-11-21T11:40:26Z</dcterms:modified>
  <cp:category/>
  <cp:version/>
  <cp:contentType/>
  <cp:contentStatus/>
</cp:coreProperties>
</file>