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4880" windowHeight="3360" tabRatio="935" activeTab="0"/>
  </bookViews>
  <sheets>
    <sheet name="50m3x20" sheetId="1" r:id="rId1"/>
    <sheet name="50mP60" sheetId="2" r:id="rId2"/>
    <sheet name="10mS60" sheetId="3" r:id="rId3"/>
    <sheet name="10mS40W" sheetId="4" r:id="rId4"/>
    <sheet name="50m3x20団体" sheetId="5" r:id="rId5"/>
    <sheet name="50mP60団体" sheetId="6" r:id="rId6"/>
    <sheet name="10mS60団体" sheetId="7" r:id="rId7"/>
    <sheet name="10mS40W団体" sheetId="8" r:id="rId8"/>
    <sheet name="50m3x20FINAL" sheetId="9" r:id="rId9"/>
    <sheet name="50mP60FINAL" sheetId="10" r:id="rId10"/>
    <sheet name="10mS60FINAL" sheetId="11" r:id="rId11"/>
    <sheet name="10mS40WFINAL" sheetId="12" r:id="rId12"/>
    <sheet name="総合団体" sheetId="13" r:id="rId13"/>
    <sheet name="支部対抗" sheetId="14" r:id="rId14"/>
  </sheets>
  <definedNames>
    <definedName name="_xlnm.Print_Titles" localSheetId="3">'10mS40W'!$1:$1</definedName>
    <definedName name="_xlnm.Print_Titles" localSheetId="7">'10mS40W団体'!$1:$1</definedName>
    <definedName name="_xlnm.Print_Titles" localSheetId="2">'10mS60'!$1:$1</definedName>
    <definedName name="_xlnm.Print_Titles" localSheetId="6">'10mS60団体'!$1:$1</definedName>
    <definedName name="_xlnm.Print_Titles" localSheetId="0">'50m3x20'!$1:$1</definedName>
    <definedName name="_xlnm.Print_Titles" localSheetId="4">'50m3x20団体'!$1:$1</definedName>
    <definedName name="_xlnm.Print_Titles" localSheetId="1">'50mP60'!$1:$1</definedName>
    <definedName name="_xlnm.Print_Titles" localSheetId="5">'50mP60団体'!$1:$1</definedName>
  </definedNames>
  <calcPr fullCalcOnLoad="1"/>
</workbook>
</file>

<file path=xl/sharedStrings.xml><?xml version="1.0" encoding="utf-8"?>
<sst xmlns="http://schemas.openxmlformats.org/spreadsheetml/2006/main" count="1604" uniqueCount="387">
  <si>
    <t>射群</t>
  </si>
  <si>
    <t>射座</t>
  </si>
  <si>
    <t>名　前</t>
  </si>
  <si>
    <t>学校名</t>
  </si>
  <si>
    <t>Ｐ１</t>
  </si>
  <si>
    <t>Ｐ２</t>
  </si>
  <si>
    <t>Ｓ１</t>
  </si>
  <si>
    <t>Ｓ２</t>
  </si>
  <si>
    <t>Ｋ１</t>
  </si>
  <si>
    <t>Ｋ２</t>
  </si>
  <si>
    <t>合 計</t>
  </si>
  <si>
    <t>順位</t>
  </si>
  <si>
    <t>Ｓ３</t>
  </si>
  <si>
    <t>Ｓ４</t>
  </si>
  <si>
    <t>Ｓ５</t>
  </si>
  <si>
    <t>Ｓ６</t>
  </si>
  <si>
    <t>合　計</t>
  </si>
  <si>
    <t>合計</t>
  </si>
  <si>
    <t>学　校　名</t>
  </si>
  <si>
    <t>得　点</t>
  </si>
  <si>
    <t>[補欠]</t>
  </si>
  <si>
    <t>No</t>
  </si>
  <si>
    <t>素点</t>
  </si>
  <si>
    <t>競射１</t>
  </si>
  <si>
    <t>競射２</t>
  </si>
  <si>
    <t>得点</t>
  </si>
  <si>
    <t>*</t>
  </si>
  <si>
    <t>]</t>
  </si>
  <si>
    <t>点</t>
  </si>
  <si>
    <t>位</t>
  </si>
  <si>
    <t>総合計</t>
  </si>
  <si>
    <r>
      <t>1</t>
    </r>
    <r>
      <rPr>
        <b/>
        <sz val="12"/>
        <rFont val=""/>
        <family val="1"/>
      </rPr>
      <t>0m</t>
    </r>
    <r>
      <rPr>
        <b/>
        <sz val="12"/>
        <rFont val=""/>
        <family val="1"/>
      </rPr>
      <t>S60</t>
    </r>
  </si>
  <si>
    <r>
      <t>5</t>
    </r>
    <r>
      <rPr>
        <b/>
        <sz val="12"/>
        <rFont val=""/>
        <family val="1"/>
      </rPr>
      <t>0m3×20</t>
    </r>
  </si>
  <si>
    <r>
      <t>5</t>
    </r>
    <r>
      <rPr>
        <b/>
        <sz val="12"/>
        <rFont val=""/>
        <family val="1"/>
      </rPr>
      <t>0m</t>
    </r>
    <r>
      <rPr>
        <b/>
        <sz val="12"/>
        <rFont val=""/>
        <family val="1"/>
      </rPr>
      <t>P60</t>
    </r>
  </si>
  <si>
    <t>[</t>
  </si>
  <si>
    <t>佐々木 伸治</t>
  </si>
  <si>
    <t>大阪商業大学</t>
  </si>
  <si>
    <t>岡田 正保</t>
  </si>
  <si>
    <t>大岩 俊策</t>
  </si>
  <si>
    <t>中西 俊晴</t>
  </si>
  <si>
    <t>奈良産業大学</t>
  </si>
  <si>
    <t>中瀬 亮</t>
  </si>
  <si>
    <t>近畿大学</t>
  </si>
  <si>
    <t>田上 伸一</t>
  </si>
  <si>
    <t>F</t>
  </si>
  <si>
    <t>F</t>
  </si>
  <si>
    <t>小畑 圭介</t>
  </si>
  <si>
    <t>京都産業大学</t>
  </si>
  <si>
    <t>A</t>
  </si>
  <si>
    <t>A</t>
  </si>
  <si>
    <t>C</t>
  </si>
  <si>
    <t>須藤 秀一</t>
  </si>
  <si>
    <t>E</t>
  </si>
  <si>
    <t>E</t>
  </si>
  <si>
    <t>山田 裕之</t>
  </si>
  <si>
    <t>中山 智孝</t>
  </si>
  <si>
    <t>駒田 普香</t>
  </si>
  <si>
    <t>中川 梓</t>
  </si>
  <si>
    <t>中西 良太</t>
  </si>
  <si>
    <t>松本 崇宏</t>
  </si>
  <si>
    <t>松下 智</t>
  </si>
  <si>
    <t>上野山 淑子</t>
  </si>
  <si>
    <t>大手 史子</t>
  </si>
  <si>
    <t>Ⅰ</t>
  </si>
  <si>
    <t>Ⅰ</t>
  </si>
  <si>
    <t>Ⅱ</t>
  </si>
  <si>
    <t>Ⅱ</t>
  </si>
  <si>
    <t>Ⅲ</t>
  </si>
  <si>
    <t>E</t>
  </si>
  <si>
    <t>E</t>
  </si>
  <si>
    <t>Ⅲ</t>
  </si>
  <si>
    <t>Ⅰ</t>
  </si>
  <si>
    <t>Ⅱ</t>
  </si>
  <si>
    <t>Ⅲ</t>
  </si>
  <si>
    <t>B</t>
  </si>
  <si>
    <t>B</t>
  </si>
  <si>
    <t>溝口 泰史</t>
  </si>
  <si>
    <t>関西大学</t>
  </si>
  <si>
    <t>D</t>
  </si>
  <si>
    <t>D</t>
  </si>
  <si>
    <t>吉原 隆裕</t>
  </si>
  <si>
    <t>F</t>
  </si>
  <si>
    <t>早川 慶</t>
  </si>
  <si>
    <t>戒能 洋平</t>
  </si>
  <si>
    <t>C</t>
  </si>
  <si>
    <t>松岡 友彦</t>
  </si>
  <si>
    <t>E</t>
  </si>
  <si>
    <t>E</t>
  </si>
  <si>
    <t>津高 敏明</t>
  </si>
  <si>
    <t>萬谷 健太郎</t>
  </si>
  <si>
    <t>三田村 遥</t>
  </si>
  <si>
    <t>櫻江 由理</t>
  </si>
  <si>
    <t>久保 容子</t>
  </si>
  <si>
    <t>巽 憲良</t>
  </si>
  <si>
    <t>上田 耕右</t>
  </si>
  <si>
    <t>竹内 裕美</t>
  </si>
  <si>
    <t>吉田 泰隆</t>
  </si>
  <si>
    <t>寺下 由夏</t>
  </si>
  <si>
    <t>Ⅱ</t>
  </si>
  <si>
    <t>Ⅱ</t>
  </si>
  <si>
    <t>Ⅲ</t>
  </si>
  <si>
    <t>F</t>
  </si>
  <si>
    <t>E</t>
  </si>
  <si>
    <t>位</t>
  </si>
  <si>
    <t>総合計</t>
  </si>
  <si>
    <r>
      <t>1</t>
    </r>
    <r>
      <rPr>
        <b/>
        <sz val="12"/>
        <rFont val=""/>
        <family val="1"/>
      </rPr>
      <t>0m</t>
    </r>
    <r>
      <rPr>
        <b/>
        <sz val="12"/>
        <rFont val=""/>
        <family val="1"/>
      </rPr>
      <t>S60</t>
    </r>
  </si>
  <si>
    <r>
      <t>5</t>
    </r>
    <r>
      <rPr>
        <b/>
        <sz val="12"/>
        <rFont val=""/>
        <family val="1"/>
      </rPr>
      <t>0m3×20</t>
    </r>
  </si>
  <si>
    <t>B</t>
  </si>
  <si>
    <t>D</t>
  </si>
  <si>
    <t>D</t>
  </si>
  <si>
    <r>
      <t>5</t>
    </r>
    <r>
      <rPr>
        <b/>
        <sz val="12"/>
        <rFont val=""/>
        <family val="1"/>
      </rPr>
      <t>0m</t>
    </r>
    <r>
      <rPr>
        <b/>
        <sz val="12"/>
        <rFont val=""/>
        <family val="1"/>
      </rPr>
      <t>P60</t>
    </r>
  </si>
  <si>
    <t>C</t>
  </si>
  <si>
    <t>山内 雄介</t>
  </si>
  <si>
    <t>大阪産業大学</t>
  </si>
  <si>
    <t>當麻 英之</t>
  </si>
  <si>
    <t>竹原 成祐</t>
  </si>
  <si>
    <t>三国 拓也</t>
  </si>
  <si>
    <t>関西学院大学</t>
  </si>
  <si>
    <t>山中 圭太</t>
  </si>
  <si>
    <t>棚田 暢敏</t>
  </si>
  <si>
    <t>福手 宏之</t>
  </si>
  <si>
    <t>中島 悠</t>
  </si>
  <si>
    <t>藤田 興永</t>
  </si>
  <si>
    <t>Ⅲ</t>
  </si>
  <si>
    <t>高橋 明子</t>
  </si>
  <si>
    <t>中島悠</t>
  </si>
  <si>
    <t>牧本 ちあき</t>
  </si>
  <si>
    <t>同志社大学</t>
  </si>
  <si>
    <t>D</t>
  </si>
  <si>
    <t>岸野 雅也</t>
  </si>
  <si>
    <t>F</t>
  </si>
  <si>
    <t>渡辺 由梨</t>
  </si>
  <si>
    <t>杉岡 寛隆</t>
  </si>
  <si>
    <t>C</t>
  </si>
  <si>
    <t>喜田 いくみ</t>
  </si>
  <si>
    <t>曽我 康弘</t>
  </si>
  <si>
    <t>小畑 晶子</t>
  </si>
  <si>
    <t>長 孝典</t>
  </si>
  <si>
    <t>戸取 謙治</t>
  </si>
  <si>
    <t>清水川 このみ</t>
  </si>
  <si>
    <t>桂田 有実子</t>
  </si>
  <si>
    <t>園田 真一郎</t>
  </si>
  <si>
    <t>Ⅰ</t>
  </si>
  <si>
    <t>Ⅱ</t>
  </si>
  <si>
    <t>菅原 亜耶</t>
  </si>
  <si>
    <t>E</t>
  </si>
  <si>
    <t>Ⅲ</t>
  </si>
  <si>
    <t>坂本 直哉</t>
  </si>
  <si>
    <t>大阪大学</t>
  </si>
  <si>
    <t>住吉 純治</t>
  </si>
  <si>
    <t>菱田 寛之</t>
  </si>
  <si>
    <t>池田 匠作</t>
  </si>
  <si>
    <t>浜島 高将</t>
  </si>
  <si>
    <t>山中 陽子</t>
  </si>
  <si>
    <t>朝倉 豊</t>
  </si>
  <si>
    <t>浜中 太郎</t>
  </si>
  <si>
    <t>伊藤 厚信</t>
  </si>
  <si>
    <t>遠藤 克</t>
  </si>
  <si>
    <t>Kwong Terk Ming</t>
  </si>
  <si>
    <t>江川 祐輔</t>
  </si>
  <si>
    <t>安達 隆太</t>
  </si>
  <si>
    <t>前川 和範</t>
  </si>
  <si>
    <t>前田 晃央</t>
  </si>
  <si>
    <t>渡部 康雄</t>
  </si>
  <si>
    <t>川原 和也</t>
  </si>
  <si>
    <t>藤谷 俊明</t>
  </si>
  <si>
    <t>中川 礼子</t>
  </si>
  <si>
    <t>二宮 純</t>
  </si>
  <si>
    <t>雑賀 大輔</t>
  </si>
  <si>
    <t>葛西 康隆</t>
  </si>
  <si>
    <t>山口 波奈江</t>
  </si>
  <si>
    <t>坂本 直哉</t>
  </si>
  <si>
    <t>神谷 幸成</t>
  </si>
  <si>
    <t>和田 祥一</t>
  </si>
  <si>
    <t>多田羅 晃弘</t>
  </si>
  <si>
    <t>向井田 真行</t>
  </si>
  <si>
    <t>池上 勝哉</t>
  </si>
  <si>
    <t>山口 波奈江</t>
  </si>
  <si>
    <t>向井田 真行</t>
  </si>
  <si>
    <t>甲南大学</t>
  </si>
  <si>
    <t>熊谷 洋平</t>
  </si>
  <si>
    <t>山本 誠治</t>
  </si>
  <si>
    <t>山下 優</t>
  </si>
  <si>
    <t>山田 明生</t>
  </si>
  <si>
    <t>岡田 愛子</t>
  </si>
  <si>
    <t>森田 亮</t>
  </si>
  <si>
    <t>伯川 侑子</t>
  </si>
  <si>
    <t>藤田 真吾</t>
  </si>
  <si>
    <t>中野 琴</t>
  </si>
  <si>
    <t>圓見 尚生</t>
  </si>
  <si>
    <t>西田 ますみ</t>
  </si>
  <si>
    <t>粟田 武司</t>
  </si>
  <si>
    <t>宇佐美 祐介</t>
  </si>
  <si>
    <t>北山 頌子</t>
  </si>
  <si>
    <t>京都府立大学</t>
  </si>
  <si>
    <t>大西 賢司</t>
  </si>
  <si>
    <t>京都大学</t>
  </si>
  <si>
    <t>岡田 敬信</t>
  </si>
  <si>
    <t>吉田 幸恵</t>
  </si>
  <si>
    <t>児玉 優美</t>
  </si>
  <si>
    <t>堀田 和久</t>
  </si>
  <si>
    <t>笠井 豪</t>
  </si>
  <si>
    <t>霧林 毅行</t>
  </si>
  <si>
    <t>園田 佳保</t>
  </si>
  <si>
    <t>乾 智志</t>
  </si>
  <si>
    <t>上尾 雅子</t>
  </si>
  <si>
    <t>伊藤 利江子</t>
  </si>
  <si>
    <t>渡部 郁恵</t>
  </si>
  <si>
    <t>山内 芳准</t>
  </si>
  <si>
    <t>寺本 昌弘</t>
  </si>
  <si>
    <t>田中 豊弥</t>
  </si>
  <si>
    <t>服部 佑哉</t>
  </si>
  <si>
    <t>才 貴史</t>
  </si>
  <si>
    <t>林 充耶</t>
  </si>
  <si>
    <t>大槻 幸士</t>
  </si>
  <si>
    <t>山本 新</t>
  </si>
  <si>
    <t>小山 泰弘</t>
  </si>
  <si>
    <t>古谷 祐介</t>
  </si>
  <si>
    <t>増田 知彰</t>
  </si>
  <si>
    <t>Ⅰ</t>
  </si>
  <si>
    <t>F</t>
  </si>
  <si>
    <t>Ⅲ</t>
  </si>
  <si>
    <t>[</t>
  </si>
  <si>
    <r>
      <t>5</t>
    </r>
    <r>
      <rPr>
        <b/>
        <sz val="12"/>
        <rFont val=""/>
        <family val="1"/>
      </rPr>
      <t>0m3×20</t>
    </r>
  </si>
  <si>
    <t>B</t>
  </si>
  <si>
    <t>D</t>
  </si>
  <si>
    <t>C</t>
  </si>
  <si>
    <t>四国大学</t>
  </si>
  <si>
    <t>三ツ井 幸代</t>
  </si>
  <si>
    <t>徳島大学</t>
  </si>
  <si>
    <t>中山 絵梨</t>
  </si>
  <si>
    <t>中村 友紀</t>
  </si>
  <si>
    <t>竹島 載佳</t>
  </si>
  <si>
    <t>Ⅰ</t>
  </si>
  <si>
    <t xml:space="preserve"> 中村 友紀</t>
  </si>
  <si>
    <t>竹島 載佳</t>
  </si>
  <si>
    <t>B</t>
  </si>
  <si>
    <t>立命館大学</t>
  </si>
  <si>
    <t>B</t>
  </si>
  <si>
    <t>D</t>
  </si>
  <si>
    <t>F</t>
  </si>
  <si>
    <t>坪田 夏世</t>
  </si>
  <si>
    <t>岩倉 明香</t>
  </si>
  <si>
    <t>木村 千穂</t>
  </si>
  <si>
    <t>日渡 憲貴</t>
  </si>
  <si>
    <t>渡 憲哉</t>
  </si>
  <si>
    <t>A</t>
  </si>
  <si>
    <t>C</t>
  </si>
  <si>
    <t>E</t>
  </si>
  <si>
    <t>松政 孝英</t>
  </si>
  <si>
    <t>岩倉 明香</t>
  </si>
  <si>
    <t>日渡 憲貴</t>
  </si>
  <si>
    <t>箭内 宏文</t>
  </si>
  <si>
    <t>織田 健太</t>
  </si>
  <si>
    <t>山下 和訓</t>
  </si>
  <si>
    <t>岩倉 明香</t>
  </si>
  <si>
    <t>松政 孝英</t>
  </si>
  <si>
    <t>堀 昌明</t>
  </si>
  <si>
    <t>瀧 涼子</t>
  </si>
  <si>
    <t>前澤 健志</t>
  </si>
  <si>
    <t>Ⅱ</t>
  </si>
  <si>
    <t>Ⅲ</t>
  </si>
  <si>
    <t>岩倉 明香</t>
  </si>
  <si>
    <t>A</t>
  </si>
  <si>
    <t>C</t>
  </si>
  <si>
    <t>Ⅱ</t>
  </si>
  <si>
    <t>Ⅲ</t>
  </si>
  <si>
    <t>[</t>
  </si>
  <si>
    <t>C</t>
  </si>
  <si>
    <t>Ⅲ</t>
  </si>
  <si>
    <t>Ⅰ</t>
  </si>
  <si>
    <t>Ⅲ</t>
  </si>
  <si>
    <t xml:space="preserve"> 大西 宙宇</t>
  </si>
  <si>
    <t>児玉 優美</t>
  </si>
  <si>
    <t>上原 査代子</t>
  </si>
  <si>
    <t>愛知学院大学</t>
  </si>
  <si>
    <t>設楽 涼子</t>
  </si>
  <si>
    <t>永田 久恵</t>
  </si>
  <si>
    <t>寺本 祥子</t>
  </si>
  <si>
    <t>浅井 桂</t>
  </si>
  <si>
    <t>加藤 健司</t>
  </si>
  <si>
    <t>水谷 公亮</t>
  </si>
  <si>
    <t>松下 明</t>
  </si>
  <si>
    <t>上田 真裕</t>
  </si>
  <si>
    <t>上原 査代子</t>
  </si>
  <si>
    <t>後藤 玲子</t>
  </si>
  <si>
    <t>名古屋大学</t>
  </si>
  <si>
    <t>児玉 奈緒子</t>
  </si>
  <si>
    <t>Ⅱ</t>
  </si>
  <si>
    <t>Ⅲ</t>
  </si>
  <si>
    <t>Ⅲ</t>
  </si>
  <si>
    <t>松ヶ野 修功</t>
  </si>
  <si>
    <t>坪田 将典</t>
  </si>
  <si>
    <t>二宗 隆</t>
  </si>
  <si>
    <t>桑野 智</t>
  </si>
  <si>
    <t>入江 尚宏</t>
  </si>
  <si>
    <t>真貝 寛之</t>
  </si>
  <si>
    <t>宮口 哲</t>
  </si>
  <si>
    <t>小南 光</t>
  </si>
  <si>
    <t>中村 知樹</t>
  </si>
  <si>
    <t>永利 修平</t>
  </si>
  <si>
    <t>牧 博音</t>
  </si>
  <si>
    <t>河合 将典</t>
  </si>
  <si>
    <t>松浦 正幸</t>
  </si>
  <si>
    <t>林 功之助</t>
  </si>
  <si>
    <t>酒井 健一</t>
  </si>
  <si>
    <t>繁永 伸明</t>
  </si>
  <si>
    <t>西森 寛敏</t>
  </si>
  <si>
    <t>服部 俊秀</t>
  </si>
  <si>
    <t>熊谷 勝</t>
  </si>
  <si>
    <t>石垣 真也</t>
  </si>
  <si>
    <t>F</t>
  </si>
  <si>
    <t>C</t>
  </si>
  <si>
    <t>高橋 篤史</t>
  </si>
  <si>
    <t>名古屋工業大学</t>
  </si>
  <si>
    <t>横山 幸司</t>
  </si>
  <si>
    <t>牧 征樹</t>
  </si>
  <si>
    <t>鈴木 崇宏</t>
  </si>
  <si>
    <t>斎藤 弘貴</t>
  </si>
  <si>
    <t>杉原 丈嗣</t>
  </si>
  <si>
    <t>藤木 裕隆</t>
  </si>
  <si>
    <t>佐賀大学</t>
  </si>
  <si>
    <t>金丸 孝</t>
  </si>
  <si>
    <t>九州国際大学</t>
  </si>
  <si>
    <t>久保 真治</t>
  </si>
  <si>
    <t>本田 康晴</t>
  </si>
  <si>
    <t>岡 将司</t>
  </si>
  <si>
    <t>末重 裕一</t>
  </si>
  <si>
    <t>崇城大学</t>
  </si>
  <si>
    <t>高木 徳家</t>
  </si>
  <si>
    <t>杉本 隆宏</t>
  </si>
  <si>
    <t>鎌田 一志</t>
  </si>
  <si>
    <t>徳田 圭祐</t>
  </si>
  <si>
    <t>田島 友和</t>
  </si>
  <si>
    <t>有村 淳一郎</t>
  </si>
  <si>
    <t>吉澤 卓也</t>
  </si>
  <si>
    <t>岩本 悠介</t>
  </si>
  <si>
    <t>木野 雅彦</t>
  </si>
  <si>
    <t>阿部 紀男</t>
  </si>
  <si>
    <t>愛知大学</t>
  </si>
  <si>
    <t>杉浦 宏治</t>
  </si>
  <si>
    <t>大見 典子</t>
  </si>
  <si>
    <t>梶野 隆行</t>
  </si>
  <si>
    <t>田口 美香</t>
  </si>
  <si>
    <t>星野 智子</t>
  </si>
  <si>
    <t>吉川 高幸</t>
  </si>
  <si>
    <t>石田 達哉</t>
  </si>
  <si>
    <t>久保 大輔</t>
  </si>
  <si>
    <t>堀場 朋子</t>
  </si>
  <si>
    <t>加藤 宏祐</t>
  </si>
  <si>
    <t>Ａ</t>
  </si>
  <si>
    <t>棄</t>
  </si>
  <si>
    <t>権</t>
  </si>
  <si>
    <t>高土 浩一</t>
  </si>
  <si>
    <t>名城大学</t>
  </si>
  <si>
    <t>山口 泰</t>
  </si>
  <si>
    <t>長崎大学</t>
  </si>
  <si>
    <t>吉本 昌人</t>
  </si>
  <si>
    <t>長嶋 孝寛</t>
  </si>
  <si>
    <t>第一工業大学</t>
  </si>
  <si>
    <t>竹山 吉雄</t>
  </si>
  <si>
    <t>関西学院大学</t>
  </si>
  <si>
    <t>溝口　泰史</t>
  </si>
  <si>
    <t>寺脇　敏之</t>
  </si>
  <si>
    <t>櫻江 由理</t>
  </si>
  <si>
    <t>F</t>
  </si>
  <si>
    <t>D</t>
  </si>
  <si>
    <t>[</t>
  </si>
  <si>
    <t>[</t>
  </si>
  <si>
    <t>E</t>
  </si>
  <si>
    <t>関西支部</t>
  </si>
  <si>
    <t>B</t>
  </si>
  <si>
    <t>D</t>
  </si>
  <si>
    <t>C</t>
  </si>
  <si>
    <t>A</t>
  </si>
  <si>
    <t>中部支部</t>
  </si>
  <si>
    <t>九州支部</t>
  </si>
  <si>
    <t>Ⅲ</t>
  </si>
  <si>
    <t xml:space="preserve">棄  </t>
  </si>
  <si>
    <t>S6=92-2</t>
  </si>
  <si>
    <t>備考</t>
  </si>
  <si>
    <t>鈴木 崇弘</t>
  </si>
  <si>
    <t>岩倉 明香</t>
  </si>
  <si>
    <t>日渡 憲貴</t>
  </si>
  <si>
    <t>桂田 有実子</t>
  </si>
  <si>
    <t>前田 裕章</t>
  </si>
  <si>
    <t>前田 裕章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</si>
</sst>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"/>
      <family val="1"/>
    </font>
    <font>
      <sz val="20"/>
      <name val=""/>
      <family val="3"/>
    </font>
    <font>
      <sz val="6"/>
      <name val="ＭＳ Ｐ明朝"/>
      <family val="1"/>
    </font>
    <font>
      <sz val="20"/>
      <name val="$ＪＳゴシック"/>
      <family val="3"/>
    </font>
    <font>
      <sz val="18"/>
      <name val="ＭＳ 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sz val="12"/>
      <name val="ＭＳ Ｐ明朝"/>
      <family val="1"/>
    </font>
    <font>
      <sz val="10.5"/>
      <name val="ＭＳ Ｐゴシック"/>
      <family val="3"/>
    </font>
    <font>
      <sz val="10"/>
      <name val="ＭＳ Ｐゴシック"/>
      <family val="3"/>
    </font>
    <font>
      <b/>
      <sz val="9"/>
      <name val=""/>
      <family val="1"/>
    </font>
    <font>
      <sz val="9.5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5" xfId="0" applyFill="1" applyBorder="1" applyAlignment="1">
      <alignment horizontal="center" vertical="center"/>
    </xf>
    <xf numFmtId="176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176" fontId="0" fillId="0" borderId="7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2" fillId="0" borderId="8" xfId="0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8" xfId="0" applyFill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center" vertical="center"/>
      <protection/>
    </xf>
    <xf numFmtId="0" fontId="9" fillId="0" borderId="3" xfId="0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  <protection/>
    </xf>
    <xf numFmtId="0" fontId="13" fillId="0" borderId="1" xfId="0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2" fillId="0" borderId="48" xfId="0" applyFont="1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C2" sqref="C2"/>
    </sheetView>
  </sheetViews>
  <sheetFormatPr defaultColWidth="9.00390625" defaultRowHeight="13.5"/>
  <cols>
    <col min="1" max="2" width="4.625" style="2" customWidth="1"/>
    <col min="3" max="3" width="13.625" style="2" customWidth="1"/>
    <col min="4" max="4" width="12.625" style="2" customWidth="1"/>
    <col min="5" max="10" width="4.625" style="2" customWidth="1"/>
    <col min="11" max="11" width="7.00390625" style="2" bestFit="1" customWidth="1"/>
    <col min="12" max="12" width="4.875" style="2" customWidth="1"/>
    <col min="13" max="16384" width="9.00390625" style="2" customWidth="1"/>
  </cols>
  <sheetData>
    <row r="1" spans="1:12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3.5">
      <c r="A2" s="3" t="s">
        <v>365</v>
      </c>
      <c r="B2" s="3">
        <v>15</v>
      </c>
      <c r="C2" s="3" t="s">
        <v>316</v>
      </c>
      <c r="D2" s="82" t="s">
        <v>314</v>
      </c>
      <c r="E2" s="3">
        <v>94</v>
      </c>
      <c r="F2" s="3">
        <v>94</v>
      </c>
      <c r="G2" s="3">
        <v>87</v>
      </c>
      <c r="H2" s="3">
        <v>93</v>
      </c>
      <c r="I2" s="3">
        <v>95</v>
      </c>
      <c r="J2" s="3">
        <v>95</v>
      </c>
      <c r="K2" s="3">
        <f aca="true" t="shared" si="0" ref="K2:K29">SUM(E2:J2)</f>
        <v>558</v>
      </c>
      <c r="L2" s="3">
        <f aca="true" t="shared" si="1" ref="L2:L29">RANK(K2,K$2:K$29)</f>
        <v>1</v>
      </c>
    </row>
    <row r="3" spans="1:12" ht="13.5">
      <c r="A3" s="48" t="s">
        <v>240</v>
      </c>
      <c r="B3" s="48">
        <v>8</v>
      </c>
      <c r="C3" s="51" t="s">
        <v>245</v>
      </c>
      <c r="D3" s="48" t="s">
        <v>237</v>
      </c>
      <c r="E3" s="3">
        <v>96</v>
      </c>
      <c r="F3" s="3">
        <v>94</v>
      </c>
      <c r="G3" s="3">
        <v>86</v>
      </c>
      <c r="H3" s="3">
        <v>94</v>
      </c>
      <c r="I3" s="3">
        <v>94</v>
      </c>
      <c r="J3" s="3">
        <v>91</v>
      </c>
      <c r="K3" s="3">
        <f t="shared" si="0"/>
        <v>555</v>
      </c>
      <c r="L3" s="3">
        <f t="shared" si="1"/>
        <v>2</v>
      </c>
    </row>
    <row r="4" spans="1:12" ht="13.5">
      <c r="A4" s="3" t="s">
        <v>128</v>
      </c>
      <c r="B4" s="3">
        <v>11</v>
      </c>
      <c r="C4" s="19" t="s">
        <v>129</v>
      </c>
      <c r="D4" s="3" t="s">
        <v>127</v>
      </c>
      <c r="E4" s="3">
        <v>98</v>
      </c>
      <c r="F4" s="3">
        <v>93</v>
      </c>
      <c r="G4" s="3">
        <v>84</v>
      </c>
      <c r="H4" s="3">
        <v>93</v>
      </c>
      <c r="I4" s="3">
        <v>90</v>
      </c>
      <c r="J4" s="3">
        <v>92</v>
      </c>
      <c r="K4" s="3">
        <f t="shared" si="0"/>
        <v>550</v>
      </c>
      <c r="L4" s="3">
        <f t="shared" si="1"/>
        <v>3</v>
      </c>
    </row>
    <row r="5" spans="1:12" ht="13.5">
      <c r="A5" s="48" t="s">
        <v>236</v>
      </c>
      <c r="B5" s="48">
        <v>8</v>
      </c>
      <c r="C5" s="51" t="s">
        <v>241</v>
      </c>
      <c r="D5" s="48" t="s">
        <v>237</v>
      </c>
      <c r="E5" s="3">
        <v>97</v>
      </c>
      <c r="F5" s="3">
        <v>93</v>
      </c>
      <c r="G5" s="3">
        <v>86</v>
      </c>
      <c r="H5" s="3">
        <v>90</v>
      </c>
      <c r="I5" s="3">
        <v>93</v>
      </c>
      <c r="J5" s="3">
        <v>90</v>
      </c>
      <c r="K5" s="3">
        <f t="shared" si="0"/>
        <v>549</v>
      </c>
      <c r="L5" s="3">
        <f t="shared" si="1"/>
        <v>4</v>
      </c>
    </row>
    <row r="6" spans="1:12" ht="13.5">
      <c r="A6" s="3" t="s">
        <v>130</v>
      </c>
      <c r="B6" s="3">
        <v>11</v>
      </c>
      <c r="C6" s="19" t="s">
        <v>131</v>
      </c>
      <c r="D6" s="3" t="s">
        <v>127</v>
      </c>
      <c r="E6" s="3">
        <v>95</v>
      </c>
      <c r="F6" s="3">
        <v>93</v>
      </c>
      <c r="G6" s="3">
        <v>86</v>
      </c>
      <c r="H6" s="3">
        <v>85</v>
      </c>
      <c r="I6" s="3">
        <v>96</v>
      </c>
      <c r="J6" s="3">
        <v>93</v>
      </c>
      <c r="K6" s="3">
        <f t="shared" si="0"/>
        <v>548</v>
      </c>
      <c r="L6" s="3">
        <f t="shared" si="1"/>
        <v>5</v>
      </c>
    </row>
    <row r="7" spans="1:12" ht="13.5">
      <c r="A7" s="48" t="s">
        <v>239</v>
      </c>
      <c r="B7" s="48">
        <v>8</v>
      </c>
      <c r="C7" s="51" t="s">
        <v>243</v>
      </c>
      <c r="D7" s="48" t="s">
        <v>237</v>
      </c>
      <c r="E7" s="3">
        <v>90</v>
      </c>
      <c r="F7" s="3">
        <v>94</v>
      </c>
      <c r="G7" s="3">
        <v>95</v>
      </c>
      <c r="H7" s="3">
        <v>94</v>
      </c>
      <c r="I7" s="3">
        <v>89</v>
      </c>
      <c r="J7" s="3">
        <v>85</v>
      </c>
      <c r="K7" s="3">
        <f t="shared" si="0"/>
        <v>547</v>
      </c>
      <c r="L7" s="3">
        <f t="shared" si="1"/>
        <v>6</v>
      </c>
    </row>
    <row r="8" spans="1:12" ht="13.5">
      <c r="A8" s="3" t="s">
        <v>108</v>
      </c>
      <c r="B8" s="3">
        <v>16</v>
      </c>
      <c r="C8" s="3" t="s">
        <v>83</v>
      </c>
      <c r="D8" s="3" t="s">
        <v>77</v>
      </c>
      <c r="E8" s="3">
        <v>96</v>
      </c>
      <c r="F8" s="3">
        <v>95</v>
      </c>
      <c r="G8" s="3">
        <v>88</v>
      </c>
      <c r="H8" s="3">
        <v>89</v>
      </c>
      <c r="I8" s="3">
        <v>88</v>
      </c>
      <c r="J8" s="3">
        <v>87</v>
      </c>
      <c r="K8" s="3">
        <f t="shared" si="0"/>
        <v>543</v>
      </c>
      <c r="L8" s="3">
        <f t="shared" si="1"/>
        <v>7</v>
      </c>
    </row>
    <row r="9" spans="1:12" ht="13.5">
      <c r="A9" s="48" t="s">
        <v>238</v>
      </c>
      <c r="B9" s="48">
        <v>14</v>
      </c>
      <c r="C9" s="48" t="s">
        <v>242</v>
      </c>
      <c r="D9" s="48" t="s">
        <v>237</v>
      </c>
      <c r="E9" s="3">
        <v>96</v>
      </c>
      <c r="F9" s="3">
        <v>96</v>
      </c>
      <c r="G9" s="3">
        <v>91</v>
      </c>
      <c r="H9" s="3">
        <v>87</v>
      </c>
      <c r="I9" s="3">
        <v>82</v>
      </c>
      <c r="J9" s="3">
        <v>84</v>
      </c>
      <c r="K9" s="3">
        <f t="shared" si="0"/>
        <v>536</v>
      </c>
      <c r="L9" s="3">
        <f t="shared" si="1"/>
        <v>8</v>
      </c>
    </row>
    <row r="10" spans="1:12" ht="13.5">
      <c r="A10" s="3" t="s">
        <v>108</v>
      </c>
      <c r="B10" s="3">
        <v>13</v>
      </c>
      <c r="C10" s="3" t="s">
        <v>287</v>
      </c>
      <c r="D10" s="3" t="s">
        <v>286</v>
      </c>
      <c r="E10" s="3">
        <v>91</v>
      </c>
      <c r="F10" s="3">
        <v>94</v>
      </c>
      <c r="G10" s="3">
        <v>84</v>
      </c>
      <c r="H10" s="3">
        <v>82</v>
      </c>
      <c r="I10" s="3">
        <v>93</v>
      </c>
      <c r="J10" s="3">
        <v>89</v>
      </c>
      <c r="K10" s="3">
        <f t="shared" si="0"/>
        <v>533</v>
      </c>
      <c r="L10" s="3">
        <f t="shared" si="1"/>
        <v>9</v>
      </c>
    </row>
    <row r="11" spans="1:12" ht="13.5">
      <c r="A11" s="3" t="s">
        <v>74</v>
      </c>
      <c r="B11" s="3">
        <v>11</v>
      </c>
      <c r="C11" s="19" t="s">
        <v>126</v>
      </c>
      <c r="D11" s="3" t="s">
        <v>127</v>
      </c>
      <c r="E11" s="3">
        <v>83</v>
      </c>
      <c r="F11" s="3">
        <v>92</v>
      </c>
      <c r="G11" s="3">
        <v>89</v>
      </c>
      <c r="H11" s="3">
        <v>85</v>
      </c>
      <c r="I11" s="3">
        <v>91</v>
      </c>
      <c r="J11" s="3">
        <v>88</v>
      </c>
      <c r="K11" s="3">
        <f t="shared" si="0"/>
        <v>528</v>
      </c>
      <c r="L11" s="3">
        <f t="shared" si="1"/>
        <v>10</v>
      </c>
    </row>
    <row r="12" spans="1:12" ht="13.5">
      <c r="A12" s="3" t="s">
        <v>366</v>
      </c>
      <c r="B12" s="3">
        <v>19</v>
      </c>
      <c r="C12" s="3" t="s">
        <v>305</v>
      </c>
      <c r="D12" s="3" t="s">
        <v>286</v>
      </c>
      <c r="E12" s="3">
        <v>96</v>
      </c>
      <c r="F12" s="3">
        <v>94</v>
      </c>
      <c r="G12" s="3">
        <v>81</v>
      </c>
      <c r="H12" s="3">
        <v>83</v>
      </c>
      <c r="I12" s="3">
        <v>88</v>
      </c>
      <c r="J12" s="3">
        <v>86</v>
      </c>
      <c r="K12" s="3">
        <f t="shared" si="0"/>
        <v>528</v>
      </c>
      <c r="L12" s="3">
        <f t="shared" si="1"/>
        <v>10</v>
      </c>
    </row>
    <row r="13" spans="1:12" ht="13.5">
      <c r="A13" s="3" t="s">
        <v>79</v>
      </c>
      <c r="B13" s="3">
        <v>9</v>
      </c>
      <c r="C13" s="19" t="s">
        <v>197</v>
      </c>
      <c r="D13" s="3" t="s">
        <v>196</v>
      </c>
      <c r="E13" s="3">
        <v>96</v>
      </c>
      <c r="F13" s="3">
        <v>97</v>
      </c>
      <c r="G13" s="3">
        <v>90</v>
      </c>
      <c r="H13" s="3">
        <v>84</v>
      </c>
      <c r="I13" s="3">
        <v>91</v>
      </c>
      <c r="J13" s="3">
        <v>70</v>
      </c>
      <c r="K13" s="3">
        <f t="shared" si="0"/>
        <v>528</v>
      </c>
      <c r="L13" s="3">
        <f t="shared" si="1"/>
        <v>10</v>
      </c>
    </row>
    <row r="14" spans="1:12" ht="13.5">
      <c r="A14" s="110" t="s">
        <v>239</v>
      </c>
      <c r="B14" s="110">
        <v>14</v>
      </c>
      <c r="C14" s="110" t="s">
        <v>244</v>
      </c>
      <c r="D14" s="110" t="s">
        <v>237</v>
      </c>
      <c r="E14" s="3">
        <v>96</v>
      </c>
      <c r="F14" s="3">
        <v>96</v>
      </c>
      <c r="G14" s="3">
        <v>85</v>
      </c>
      <c r="H14" s="3">
        <v>75</v>
      </c>
      <c r="I14" s="3">
        <v>85</v>
      </c>
      <c r="J14" s="3">
        <v>90</v>
      </c>
      <c r="K14" s="3">
        <f t="shared" si="0"/>
        <v>527</v>
      </c>
      <c r="L14" s="3">
        <f t="shared" si="1"/>
        <v>13</v>
      </c>
    </row>
    <row r="15" spans="1:12" ht="13.5">
      <c r="A15" s="14" t="s">
        <v>44</v>
      </c>
      <c r="B15" s="14">
        <v>13</v>
      </c>
      <c r="C15" s="14" t="s">
        <v>296</v>
      </c>
      <c r="D15" s="14" t="s">
        <v>286</v>
      </c>
      <c r="E15" s="23">
        <v>93</v>
      </c>
      <c r="F15" s="3">
        <v>93</v>
      </c>
      <c r="G15" s="3">
        <v>84</v>
      </c>
      <c r="H15" s="3">
        <v>76</v>
      </c>
      <c r="I15" s="3">
        <v>87</v>
      </c>
      <c r="J15" s="3">
        <v>91</v>
      </c>
      <c r="K15" s="3">
        <f t="shared" si="0"/>
        <v>524</v>
      </c>
      <c r="L15" s="3">
        <f t="shared" si="1"/>
        <v>14</v>
      </c>
    </row>
    <row r="16" spans="1:12" ht="13.5">
      <c r="A16" s="14" t="s">
        <v>75</v>
      </c>
      <c r="B16" s="14">
        <v>19</v>
      </c>
      <c r="C16" s="14" t="s">
        <v>299</v>
      </c>
      <c r="D16" s="14" t="s">
        <v>286</v>
      </c>
      <c r="E16" s="23">
        <v>91</v>
      </c>
      <c r="F16" s="3">
        <v>89</v>
      </c>
      <c r="G16" s="3">
        <v>87</v>
      </c>
      <c r="H16" s="3">
        <v>78</v>
      </c>
      <c r="I16" s="3">
        <v>88</v>
      </c>
      <c r="J16" s="3">
        <v>88</v>
      </c>
      <c r="K16" s="3">
        <f t="shared" si="0"/>
        <v>521</v>
      </c>
      <c r="L16" s="3">
        <f t="shared" si="1"/>
        <v>15</v>
      </c>
    </row>
    <row r="17" spans="1:12" ht="13.5">
      <c r="A17" s="14" t="s">
        <v>45</v>
      </c>
      <c r="B17" s="14">
        <v>19</v>
      </c>
      <c r="C17" s="14" t="s">
        <v>46</v>
      </c>
      <c r="D17" s="14" t="s">
        <v>47</v>
      </c>
      <c r="E17" s="23">
        <v>89</v>
      </c>
      <c r="F17" s="3">
        <v>81</v>
      </c>
      <c r="G17" s="3">
        <v>84</v>
      </c>
      <c r="H17" s="3">
        <v>83</v>
      </c>
      <c r="I17" s="3">
        <v>91</v>
      </c>
      <c r="J17" s="3">
        <v>86</v>
      </c>
      <c r="K17" s="3">
        <f>SUM(E17:J17)</f>
        <v>514</v>
      </c>
      <c r="L17" s="3">
        <f t="shared" si="1"/>
        <v>16</v>
      </c>
    </row>
    <row r="18" spans="1:12" ht="13.5">
      <c r="A18" s="14" t="s">
        <v>74</v>
      </c>
      <c r="B18" s="14">
        <v>9</v>
      </c>
      <c r="C18" s="52" t="s">
        <v>195</v>
      </c>
      <c r="D18" s="14" t="s">
        <v>196</v>
      </c>
      <c r="E18" s="23">
        <v>94</v>
      </c>
      <c r="F18" s="3">
        <v>93</v>
      </c>
      <c r="G18" s="3">
        <v>80</v>
      </c>
      <c r="H18" s="3">
        <v>84</v>
      </c>
      <c r="I18" s="3">
        <v>79</v>
      </c>
      <c r="J18" s="3">
        <v>84</v>
      </c>
      <c r="K18" s="3">
        <f t="shared" si="0"/>
        <v>514</v>
      </c>
      <c r="L18" s="3">
        <f t="shared" si="1"/>
        <v>16</v>
      </c>
    </row>
    <row r="19" spans="1:12" ht="13.5">
      <c r="A19" s="14" t="s">
        <v>75</v>
      </c>
      <c r="B19" s="14">
        <v>7</v>
      </c>
      <c r="C19" s="52" t="s">
        <v>306</v>
      </c>
      <c r="D19" s="14" t="s">
        <v>286</v>
      </c>
      <c r="E19" s="23">
        <v>93</v>
      </c>
      <c r="F19" s="3">
        <v>94</v>
      </c>
      <c r="G19" s="3">
        <v>80</v>
      </c>
      <c r="H19" s="3">
        <v>71</v>
      </c>
      <c r="I19" s="3">
        <v>84</v>
      </c>
      <c r="J19" s="3">
        <v>87</v>
      </c>
      <c r="K19" s="3">
        <f t="shared" si="0"/>
        <v>509</v>
      </c>
      <c r="L19" s="3">
        <f t="shared" si="1"/>
        <v>18</v>
      </c>
    </row>
    <row r="20" spans="1:12" ht="13.5">
      <c r="A20" s="6" t="s">
        <v>75</v>
      </c>
      <c r="B20" s="6">
        <v>13</v>
      </c>
      <c r="C20" s="6" t="s">
        <v>291</v>
      </c>
      <c r="D20" s="6" t="s">
        <v>286</v>
      </c>
      <c r="E20" s="3">
        <v>88</v>
      </c>
      <c r="F20" s="3">
        <v>91</v>
      </c>
      <c r="G20" s="3">
        <v>85</v>
      </c>
      <c r="H20" s="3">
        <v>82</v>
      </c>
      <c r="I20" s="3">
        <v>82</v>
      </c>
      <c r="J20" s="3">
        <v>81</v>
      </c>
      <c r="K20" s="3">
        <f t="shared" si="0"/>
        <v>509</v>
      </c>
      <c r="L20" s="3">
        <f t="shared" si="1"/>
        <v>18</v>
      </c>
    </row>
    <row r="21" spans="1:12" ht="13.5">
      <c r="A21" s="3" t="s">
        <v>108</v>
      </c>
      <c r="B21" s="3">
        <v>7</v>
      </c>
      <c r="C21" s="19" t="s">
        <v>308</v>
      </c>
      <c r="D21" s="3" t="s">
        <v>286</v>
      </c>
      <c r="E21" s="3">
        <v>91</v>
      </c>
      <c r="F21" s="3">
        <v>89</v>
      </c>
      <c r="G21" s="3">
        <v>80</v>
      </c>
      <c r="H21" s="3">
        <v>83</v>
      </c>
      <c r="I21" s="3">
        <v>78</v>
      </c>
      <c r="J21" s="3">
        <v>84</v>
      </c>
      <c r="K21" s="3">
        <f t="shared" si="0"/>
        <v>505</v>
      </c>
      <c r="L21" s="3">
        <f t="shared" si="1"/>
        <v>20</v>
      </c>
    </row>
    <row r="22" spans="1:12" ht="13.5">
      <c r="A22" s="3" t="s">
        <v>81</v>
      </c>
      <c r="B22" s="3">
        <v>9</v>
      </c>
      <c r="C22" s="19" t="s">
        <v>198</v>
      </c>
      <c r="D22" s="3" t="s">
        <v>196</v>
      </c>
      <c r="E22" s="3">
        <v>95</v>
      </c>
      <c r="F22" s="3">
        <v>95</v>
      </c>
      <c r="G22" s="3">
        <v>80</v>
      </c>
      <c r="H22" s="3">
        <v>73</v>
      </c>
      <c r="I22" s="3">
        <v>80</v>
      </c>
      <c r="J22" s="3">
        <v>82</v>
      </c>
      <c r="K22" s="3">
        <f t="shared" si="0"/>
        <v>505</v>
      </c>
      <c r="L22" s="3">
        <f t="shared" si="1"/>
        <v>20</v>
      </c>
    </row>
    <row r="23" spans="1:12" ht="13.5">
      <c r="A23" s="3" t="s">
        <v>128</v>
      </c>
      <c r="B23" s="3">
        <v>17</v>
      </c>
      <c r="C23" s="21" t="s">
        <v>132</v>
      </c>
      <c r="D23" s="3" t="s">
        <v>127</v>
      </c>
      <c r="E23" s="3">
        <v>96</v>
      </c>
      <c r="F23" s="3">
        <v>92</v>
      </c>
      <c r="G23" s="3">
        <v>68</v>
      </c>
      <c r="H23" s="3">
        <v>78</v>
      </c>
      <c r="I23" s="3">
        <v>77</v>
      </c>
      <c r="J23" s="3">
        <v>84</v>
      </c>
      <c r="K23" s="3">
        <f t="shared" si="0"/>
        <v>495</v>
      </c>
      <c r="L23" s="3">
        <f t="shared" si="1"/>
        <v>22</v>
      </c>
    </row>
    <row r="24" spans="1:12" ht="13.5">
      <c r="A24" s="3" t="s">
        <v>79</v>
      </c>
      <c r="B24" s="3">
        <v>10</v>
      </c>
      <c r="C24" s="19" t="s">
        <v>80</v>
      </c>
      <c r="D24" s="3" t="s">
        <v>77</v>
      </c>
      <c r="E24" s="3">
        <v>92</v>
      </c>
      <c r="F24" s="3">
        <v>93</v>
      </c>
      <c r="G24" s="3">
        <v>77</v>
      </c>
      <c r="H24" s="3">
        <v>83</v>
      </c>
      <c r="I24" s="3">
        <v>76</v>
      </c>
      <c r="J24" s="3">
        <v>72</v>
      </c>
      <c r="K24" s="3">
        <f t="shared" si="0"/>
        <v>493</v>
      </c>
      <c r="L24" s="3">
        <f t="shared" si="1"/>
        <v>23</v>
      </c>
    </row>
    <row r="25" spans="1:12" ht="13.5">
      <c r="A25" s="3" t="s">
        <v>78</v>
      </c>
      <c r="B25" s="3">
        <v>18</v>
      </c>
      <c r="C25" s="3" t="s">
        <v>147</v>
      </c>
      <c r="D25" s="3" t="s">
        <v>148</v>
      </c>
      <c r="E25" s="3">
        <v>95</v>
      </c>
      <c r="F25" s="3">
        <v>91</v>
      </c>
      <c r="G25" s="3">
        <v>71</v>
      </c>
      <c r="H25" s="3">
        <v>71</v>
      </c>
      <c r="I25" s="3">
        <v>86</v>
      </c>
      <c r="J25" s="3">
        <v>71</v>
      </c>
      <c r="K25" s="3">
        <f t="shared" si="0"/>
        <v>485</v>
      </c>
      <c r="L25" s="3">
        <f t="shared" si="1"/>
        <v>24</v>
      </c>
    </row>
    <row r="26" spans="1:12" ht="13.5">
      <c r="A26" s="3" t="s">
        <v>75</v>
      </c>
      <c r="B26" s="3">
        <v>10</v>
      </c>
      <c r="C26" s="19" t="s">
        <v>76</v>
      </c>
      <c r="D26" s="3" t="s">
        <v>77</v>
      </c>
      <c r="E26" s="3">
        <v>92</v>
      </c>
      <c r="F26" s="3">
        <v>81</v>
      </c>
      <c r="G26" s="3">
        <v>77</v>
      </c>
      <c r="H26" s="3">
        <v>79</v>
      </c>
      <c r="I26" s="3">
        <v>80</v>
      </c>
      <c r="J26" s="3">
        <v>75</v>
      </c>
      <c r="K26" s="3">
        <f t="shared" si="0"/>
        <v>484</v>
      </c>
      <c r="L26" s="3">
        <f t="shared" si="1"/>
        <v>25</v>
      </c>
    </row>
    <row r="27" spans="1:12" ht="13.5">
      <c r="A27" s="3" t="s">
        <v>44</v>
      </c>
      <c r="B27" s="3">
        <v>7</v>
      </c>
      <c r="C27" s="19" t="s">
        <v>297</v>
      </c>
      <c r="D27" s="3" t="s">
        <v>286</v>
      </c>
      <c r="E27" s="3">
        <v>95</v>
      </c>
      <c r="F27" s="3">
        <v>98</v>
      </c>
      <c r="G27" s="3">
        <v>74</v>
      </c>
      <c r="H27" s="3">
        <v>74</v>
      </c>
      <c r="I27" s="3">
        <v>74</v>
      </c>
      <c r="J27" s="3">
        <v>65</v>
      </c>
      <c r="K27" s="3">
        <f t="shared" si="0"/>
        <v>480</v>
      </c>
      <c r="L27" s="3">
        <f t="shared" si="1"/>
        <v>26</v>
      </c>
    </row>
    <row r="28" spans="1:12" ht="13.5">
      <c r="A28" s="3" t="s">
        <v>81</v>
      </c>
      <c r="B28" s="3">
        <v>10</v>
      </c>
      <c r="C28" s="19" t="s">
        <v>82</v>
      </c>
      <c r="D28" s="3" t="s">
        <v>77</v>
      </c>
      <c r="E28" s="3">
        <v>84</v>
      </c>
      <c r="F28" s="3">
        <v>86</v>
      </c>
      <c r="G28" s="3">
        <v>65</v>
      </c>
      <c r="H28" s="3">
        <v>81</v>
      </c>
      <c r="I28" s="3">
        <v>79</v>
      </c>
      <c r="J28" s="3">
        <v>82</v>
      </c>
      <c r="K28" s="3">
        <f t="shared" si="0"/>
        <v>477</v>
      </c>
      <c r="L28" s="3">
        <f t="shared" si="1"/>
        <v>27</v>
      </c>
    </row>
    <row r="29" spans="1:12" ht="13.5">
      <c r="A29" s="3" t="s">
        <v>81</v>
      </c>
      <c r="B29" s="3">
        <v>17</v>
      </c>
      <c r="C29" s="3" t="s">
        <v>199</v>
      </c>
      <c r="D29" s="3" t="s">
        <v>196</v>
      </c>
      <c r="E29" s="3">
        <v>87</v>
      </c>
      <c r="F29" s="3">
        <v>86</v>
      </c>
      <c r="G29" s="3">
        <v>79</v>
      </c>
      <c r="H29" s="3">
        <v>75</v>
      </c>
      <c r="I29" s="3">
        <v>75</v>
      </c>
      <c r="J29" s="3">
        <v>46</v>
      </c>
      <c r="K29" s="3">
        <f t="shared" si="0"/>
        <v>448</v>
      </c>
      <c r="L29" s="3">
        <f t="shared" si="1"/>
        <v>28</v>
      </c>
    </row>
  </sheetData>
  <printOptions/>
  <pageMargins left="0.75" right="0.75" top="1" bottom="1" header="0.512" footer="0.512"/>
  <pageSetup orientation="portrait" paperSize="9" r:id="rId1"/>
  <headerFooter alignWithMargins="0">
    <oddHeader>&amp;L&amp;F&amp;C&amp;A</oddHeader>
    <oddFooter>&amp;C本部公認審判員  吉澤 卓也&amp;R本部公認審判員  松岡 友彦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K20" sqref="K20"/>
    </sheetView>
  </sheetViews>
  <sheetFormatPr defaultColWidth="10.625" defaultRowHeight="13.5"/>
  <cols>
    <col min="1" max="1" width="3.625" style="2" customWidth="1"/>
    <col min="2" max="2" width="13.625" style="2" customWidth="1"/>
    <col min="3" max="3" width="11.625" style="2" customWidth="1"/>
    <col min="4" max="14" width="5.625" style="2" customWidth="1"/>
    <col min="15" max="16" width="5.625" style="2" hidden="1" customWidth="1"/>
    <col min="17" max="17" width="7.625" style="2" customWidth="1"/>
    <col min="18" max="18" width="4.875" style="2" customWidth="1"/>
    <col min="19" max="16384" width="10.625" style="2" customWidth="1"/>
  </cols>
  <sheetData>
    <row r="1" spans="1:18" ht="15" thickBot="1">
      <c r="A1" s="16" t="s">
        <v>21</v>
      </c>
      <c r="B1" s="17" t="s">
        <v>2</v>
      </c>
      <c r="C1" s="17" t="s">
        <v>3</v>
      </c>
      <c r="D1" s="17" t="s">
        <v>22</v>
      </c>
      <c r="E1" s="17">
        <v>1</v>
      </c>
      <c r="F1" s="17">
        <v>2</v>
      </c>
      <c r="G1" s="17">
        <v>3</v>
      </c>
      <c r="H1" s="17">
        <v>4</v>
      </c>
      <c r="I1" s="17">
        <v>5</v>
      </c>
      <c r="J1" s="17">
        <v>6</v>
      </c>
      <c r="K1" s="17">
        <v>7</v>
      </c>
      <c r="L1" s="17">
        <v>8</v>
      </c>
      <c r="M1" s="17">
        <v>9</v>
      </c>
      <c r="N1" s="17">
        <v>10</v>
      </c>
      <c r="O1" s="17" t="s">
        <v>23</v>
      </c>
      <c r="P1" s="17" t="s">
        <v>24</v>
      </c>
      <c r="Q1" s="17" t="s">
        <v>25</v>
      </c>
      <c r="R1" s="18" t="s">
        <v>11</v>
      </c>
    </row>
    <row r="2" spans="1:18" ht="14.25" customHeight="1">
      <c r="A2" s="116">
        <v>1</v>
      </c>
      <c r="B2" s="118" t="s">
        <v>245</v>
      </c>
      <c r="C2" s="118" t="s">
        <v>237</v>
      </c>
      <c r="D2" s="8">
        <v>586</v>
      </c>
      <c r="E2" s="9">
        <v>10.5</v>
      </c>
      <c r="F2" s="9">
        <v>0</v>
      </c>
      <c r="G2" s="9">
        <v>9</v>
      </c>
      <c r="H2" s="9">
        <v>10.2</v>
      </c>
      <c r="I2" s="9">
        <v>10.5</v>
      </c>
      <c r="J2" s="9">
        <v>10.1</v>
      </c>
      <c r="K2" s="9">
        <v>10</v>
      </c>
      <c r="L2" s="9">
        <v>10.1</v>
      </c>
      <c r="M2" s="9">
        <v>9.9</v>
      </c>
      <c r="N2" s="9">
        <v>10.2</v>
      </c>
      <c r="O2" s="9"/>
      <c r="P2" s="9"/>
      <c r="Q2" s="9">
        <f>SUM(E2:N2)</f>
        <v>90.50000000000001</v>
      </c>
      <c r="R2" s="122">
        <f>IF(COUNT(Q3),RANK(Q3,Q$3:Q$17),"")</f>
        <v>3</v>
      </c>
    </row>
    <row r="3" spans="1:18" ht="14.25" customHeight="1" thickBot="1">
      <c r="A3" s="117"/>
      <c r="B3" s="119"/>
      <c r="C3" s="119"/>
      <c r="D3" s="10" t="s">
        <v>26</v>
      </c>
      <c r="E3" s="11">
        <f>D2+E2</f>
        <v>596.5</v>
      </c>
      <c r="F3" s="11">
        <f aca="true" t="shared" si="0" ref="F3:P3">E3+F2</f>
        <v>596.5</v>
      </c>
      <c r="G3" s="11">
        <f t="shared" si="0"/>
        <v>605.5</v>
      </c>
      <c r="H3" s="11">
        <f t="shared" si="0"/>
        <v>615.7</v>
      </c>
      <c r="I3" s="11">
        <f t="shared" si="0"/>
        <v>626.2</v>
      </c>
      <c r="J3" s="11">
        <f t="shared" si="0"/>
        <v>636.3000000000001</v>
      </c>
      <c r="K3" s="11">
        <f t="shared" si="0"/>
        <v>646.3000000000001</v>
      </c>
      <c r="L3" s="11">
        <f t="shared" si="0"/>
        <v>656.4000000000001</v>
      </c>
      <c r="M3" s="11">
        <f t="shared" si="0"/>
        <v>666.3000000000001</v>
      </c>
      <c r="N3" s="11">
        <f t="shared" si="0"/>
        <v>676.5000000000001</v>
      </c>
      <c r="O3" s="11">
        <f t="shared" si="0"/>
        <v>676.5000000000001</v>
      </c>
      <c r="P3" s="11">
        <f t="shared" si="0"/>
        <v>676.5000000000001</v>
      </c>
      <c r="Q3" s="11">
        <f>D2+Q2</f>
        <v>676.5</v>
      </c>
      <c r="R3" s="123"/>
    </row>
    <row r="4" spans="1:18" ht="14.25" customHeight="1">
      <c r="A4" s="116">
        <v>2</v>
      </c>
      <c r="B4" s="118" t="s">
        <v>316</v>
      </c>
      <c r="C4" s="120" t="s">
        <v>314</v>
      </c>
      <c r="D4" s="8">
        <v>585</v>
      </c>
      <c r="E4" s="9">
        <v>10.4</v>
      </c>
      <c r="F4" s="9">
        <v>10.2</v>
      </c>
      <c r="G4" s="9">
        <v>9.5</v>
      </c>
      <c r="H4" s="9">
        <v>10.3</v>
      </c>
      <c r="I4" s="9">
        <v>10.3</v>
      </c>
      <c r="J4" s="9">
        <v>10.3</v>
      </c>
      <c r="K4" s="9">
        <v>10.5</v>
      </c>
      <c r="L4" s="9">
        <v>10.1</v>
      </c>
      <c r="M4" s="9">
        <v>9.8</v>
      </c>
      <c r="N4" s="9">
        <v>10.2</v>
      </c>
      <c r="O4" s="9"/>
      <c r="P4" s="9"/>
      <c r="Q4" s="9">
        <f>SUM(E4:N4)</f>
        <v>101.6</v>
      </c>
      <c r="R4" s="122">
        <f>IF(COUNT(Q5),RANK(Q5,Q$3:Q$17),"")</f>
        <v>1</v>
      </c>
    </row>
    <row r="5" spans="1:18" ht="14.25" customHeight="1" thickBot="1">
      <c r="A5" s="117"/>
      <c r="B5" s="119"/>
      <c r="C5" s="121"/>
      <c r="D5" s="10" t="s">
        <v>26</v>
      </c>
      <c r="E5" s="11">
        <f>D4+E4</f>
        <v>595.4</v>
      </c>
      <c r="F5" s="11">
        <f aca="true" t="shared" si="1" ref="F5:P5">E5+F4</f>
        <v>605.6</v>
      </c>
      <c r="G5" s="11">
        <f t="shared" si="1"/>
        <v>615.1</v>
      </c>
      <c r="H5" s="11">
        <f t="shared" si="1"/>
        <v>625.4</v>
      </c>
      <c r="I5" s="11">
        <f t="shared" si="1"/>
        <v>635.6999999999999</v>
      </c>
      <c r="J5" s="11">
        <f t="shared" si="1"/>
        <v>645.9999999999999</v>
      </c>
      <c r="K5" s="11">
        <f t="shared" si="1"/>
        <v>656.4999999999999</v>
      </c>
      <c r="L5" s="11">
        <f t="shared" si="1"/>
        <v>666.5999999999999</v>
      </c>
      <c r="M5" s="11">
        <f t="shared" si="1"/>
        <v>676.3999999999999</v>
      </c>
      <c r="N5" s="11">
        <f t="shared" si="1"/>
        <v>686.5999999999999</v>
      </c>
      <c r="O5" s="11">
        <f t="shared" si="1"/>
        <v>686.5999999999999</v>
      </c>
      <c r="P5" s="11">
        <f t="shared" si="1"/>
        <v>686.5999999999999</v>
      </c>
      <c r="Q5" s="11">
        <f>D4+Q4</f>
        <v>686.6</v>
      </c>
      <c r="R5" s="123"/>
    </row>
    <row r="6" spans="1:18" ht="14.25" customHeight="1">
      <c r="A6" s="116">
        <v>3</v>
      </c>
      <c r="B6" s="118" t="s">
        <v>241</v>
      </c>
      <c r="C6" s="118" t="s">
        <v>237</v>
      </c>
      <c r="D6" s="8">
        <v>578</v>
      </c>
      <c r="E6" s="9">
        <v>9.4</v>
      </c>
      <c r="F6" s="9">
        <v>10.1</v>
      </c>
      <c r="G6" s="9">
        <v>10</v>
      </c>
      <c r="H6" s="9">
        <v>9.8</v>
      </c>
      <c r="I6" s="9">
        <v>10</v>
      </c>
      <c r="J6" s="9">
        <v>10.7</v>
      </c>
      <c r="K6" s="9">
        <v>10.7</v>
      </c>
      <c r="L6" s="9">
        <v>10</v>
      </c>
      <c r="M6" s="9">
        <v>9.3</v>
      </c>
      <c r="N6" s="9">
        <v>9.8</v>
      </c>
      <c r="O6" s="9"/>
      <c r="P6" s="9"/>
      <c r="Q6" s="9">
        <f>SUM(E6:N6)</f>
        <v>99.8</v>
      </c>
      <c r="R6" s="122">
        <f>IF(COUNT(Q7),RANK(Q7,Q$3:Q$17),"")</f>
        <v>2</v>
      </c>
    </row>
    <row r="7" spans="1:18" ht="14.25" customHeight="1" thickBot="1">
      <c r="A7" s="117"/>
      <c r="B7" s="119"/>
      <c r="C7" s="119"/>
      <c r="D7" s="10" t="s">
        <v>26</v>
      </c>
      <c r="E7" s="11">
        <f>D6+E6</f>
        <v>587.4</v>
      </c>
      <c r="F7" s="11">
        <f aca="true" t="shared" si="2" ref="F7:P7">E7+F6</f>
        <v>597.5</v>
      </c>
      <c r="G7" s="11">
        <f t="shared" si="2"/>
        <v>607.5</v>
      </c>
      <c r="H7" s="11">
        <f t="shared" si="2"/>
        <v>617.3</v>
      </c>
      <c r="I7" s="11">
        <f t="shared" si="2"/>
        <v>627.3</v>
      </c>
      <c r="J7" s="11">
        <f t="shared" si="2"/>
        <v>638</v>
      </c>
      <c r="K7" s="11">
        <f t="shared" si="2"/>
        <v>648.7</v>
      </c>
      <c r="L7" s="11">
        <f t="shared" si="2"/>
        <v>658.7</v>
      </c>
      <c r="M7" s="11">
        <f t="shared" si="2"/>
        <v>668</v>
      </c>
      <c r="N7" s="11">
        <f t="shared" si="2"/>
        <v>677.8</v>
      </c>
      <c r="O7" s="11">
        <f t="shared" si="2"/>
        <v>677.8</v>
      </c>
      <c r="P7" s="11">
        <f t="shared" si="2"/>
        <v>677.8</v>
      </c>
      <c r="Q7" s="11">
        <f>D6+Q6</f>
        <v>677.8</v>
      </c>
      <c r="R7" s="123"/>
    </row>
    <row r="8" spans="1:18" ht="14.25" customHeight="1">
      <c r="A8" s="116">
        <v>4</v>
      </c>
      <c r="B8" s="118" t="s">
        <v>83</v>
      </c>
      <c r="C8" s="118" t="s">
        <v>77</v>
      </c>
      <c r="D8" s="8">
        <v>576</v>
      </c>
      <c r="E8" s="9">
        <v>9.3</v>
      </c>
      <c r="F8" s="9">
        <v>7.9</v>
      </c>
      <c r="G8" s="9">
        <v>10.5</v>
      </c>
      <c r="H8" s="9">
        <v>9.3</v>
      </c>
      <c r="I8" s="9">
        <v>9.8</v>
      </c>
      <c r="J8" s="9">
        <v>9.5</v>
      </c>
      <c r="K8" s="9">
        <v>10.2</v>
      </c>
      <c r="L8" s="9">
        <v>9.7</v>
      </c>
      <c r="M8" s="9">
        <v>10.4</v>
      </c>
      <c r="N8" s="9">
        <v>9.1</v>
      </c>
      <c r="O8" s="9"/>
      <c r="P8" s="9"/>
      <c r="Q8" s="9">
        <f>SUM(E8:N8)</f>
        <v>95.7</v>
      </c>
      <c r="R8" s="122">
        <f>IF(COUNT(Q9),RANK(Q9,Q$3:Q$17),"")</f>
        <v>5</v>
      </c>
    </row>
    <row r="9" spans="1:18" ht="14.25" customHeight="1" thickBot="1">
      <c r="A9" s="117"/>
      <c r="B9" s="119"/>
      <c r="C9" s="119"/>
      <c r="D9" s="10" t="s">
        <v>26</v>
      </c>
      <c r="E9" s="11">
        <f>D8+E8</f>
        <v>585.3</v>
      </c>
      <c r="F9" s="11">
        <f aca="true" t="shared" si="3" ref="F9:P9">E9+F8</f>
        <v>593.1999999999999</v>
      </c>
      <c r="G9" s="11">
        <f t="shared" si="3"/>
        <v>603.6999999999999</v>
      </c>
      <c r="H9" s="11">
        <f t="shared" si="3"/>
        <v>612.9999999999999</v>
      </c>
      <c r="I9" s="11">
        <f t="shared" si="3"/>
        <v>622.7999999999998</v>
      </c>
      <c r="J9" s="11">
        <f t="shared" si="3"/>
        <v>632.2999999999998</v>
      </c>
      <c r="K9" s="11">
        <f t="shared" si="3"/>
        <v>642.4999999999999</v>
      </c>
      <c r="L9" s="11">
        <f t="shared" si="3"/>
        <v>652.1999999999999</v>
      </c>
      <c r="M9" s="11">
        <f t="shared" si="3"/>
        <v>662.5999999999999</v>
      </c>
      <c r="N9" s="11">
        <f t="shared" si="3"/>
        <v>671.6999999999999</v>
      </c>
      <c r="O9" s="11">
        <f t="shared" si="3"/>
        <v>671.6999999999999</v>
      </c>
      <c r="P9" s="11">
        <f t="shared" si="3"/>
        <v>671.6999999999999</v>
      </c>
      <c r="Q9" s="11">
        <f>D8+Q8</f>
        <v>671.7</v>
      </c>
      <c r="R9" s="123"/>
    </row>
    <row r="10" spans="1:18" ht="14.25" customHeight="1">
      <c r="A10" s="116">
        <v>5</v>
      </c>
      <c r="B10" s="118" t="s">
        <v>116</v>
      </c>
      <c r="C10" s="118" t="s">
        <v>361</v>
      </c>
      <c r="D10" s="8">
        <v>576</v>
      </c>
      <c r="E10" s="9">
        <v>9.6</v>
      </c>
      <c r="F10" s="9">
        <v>7.1</v>
      </c>
      <c r="G10" s="9">
        <v>9.6</v>
      </c>
      <c r="H10" s="9">
        <v>9.6</v>
      </c>
      <c r="I10" s="9">
        <v>10.3</v>
      </c>
      <c r="J10" s="9">
        <v>10</v>
      </c>
      <c r="K10" s="9">
        <v>9.8</v>
      </c>
      <c r="L10" s="9">
        <v>9</v>
      </c>
      <c r="M10" s="9">
        <v>8.5</v>
      </c>
      <c r="N10" s="9">
        <v>10.2</v>
      </c>
      <c r="O10" s="9"/>
      <c r="P10" s="9"/>
      <c r="Q10" s="9">
        <f>SUM(E10:N10)</f>
        <v>93.7</v>
      </c>
      <c r="R10" s="122">
        <f>IF(COUNT(Q11),RANK(Q11,Q$3:Q$17),"")</f>
        <v>6</v>
      </c>
    </row>
    <row r="11" spans="1:18" ht="14.25" customHeight="1" thickBot="1">
      <c r="A11" s="117"/>
      <c r="B11" s="119"/>
      <c r="C11" s="119"/>
      <c r="D11" s="10" t="s">
        <v>26</v>
      </c>
      <c r="E11" s="11">
        <f>D10+E10</f>
        <v>585.6</v>
      </c>
      <c r="F11" s="11">
        <f aca="true" t="shared" si="4" ref="F11:P11">E11+F10</f>
        <v>592.7</v>
      </c>
      <c r="G11" s="11">
        <f t="shared" si="4"/>
        <v>602.3000000000001</v>
      </c>
      <c r="H11" s="11">
        <f t="shared" si="4"/>
        <v>611.9000000000001</v>
      </c>
      <c r="I11" s="11">
        <f t="shared" si="4"/>
        <v>622.2</v>
      </c>
      <c r="J11" s="11">
        <f t="shared" si="4"/>
        <v>632.2</v>
      </c>
      <c r="K11" s="11">
        <f t="shared" si="4"/>
        <v>642</v>
      </c>
      <c r="L11" s="11">
        <f t="shared" si="4"/>
        <v>651</v>
      </c>
      <c r="M11" s="11">
        <f t="shared" si="4"/>
        <v>659.5</v>
      </c>
      <c r="N11" s="11">
        <f t="shared" si="4"/>
        <v>669.7</v>
      </c>
      <c r="O11" s="11">
        <f t="shared" si="4"/>
        <v>669.7</v>
      </c>
      <c r="P11" s="11">
        <f t="shared" si="4"/>
        <v>669.7</v>
      </c>
      <c r="Q11" s="11">
        <f>D10+Q10</f>
        <v>669.7</v>
      </c>
      <c r="R11" s="123"/>
    </row>
    <row r="12" spans="1:18" ht="14.25" customHeight="1">
      <c r="A12" s="116">
        <v>6</v>
      </c>
      <c r="B12" s="118" t="s">
        <v>382</v>
      </c>
      <c r="C12" s="118" t="s">
        <v>237</v>
      </c>
      <c r="D12" s="8">
        <v>576</v>
      </c>
      <c r="E12" s="9">
        <v>9.7</v>
      </c>
      <c r="F12" s="9">
        <v>10.5</v>
      </c>
      <c r="G12" s="9">
        <v>9.3</v>
      </c>
      <c r="H12" s="9">
        <v>9.5</v>
      </c>
      <c r="I12" s="9">
        <v>10.7</v>
      </c>
      <c r="J12" s="9">
        <v>9.2</v>
      </c>
      <c r="K12" s="9">
        <v>8.4</v>
      </c>
      <c r="L12" s="9">
        <v>9.8</v>
      </c>
      <c r="M12" s="9">
        <v>10.2</v>
      </c>
      <c r="N12" s="9">
        <v>10.4</v>
      </c>
      <c r="O12" s="9"/>
      <c r="P12" s="9"/>
      <c r="Q12" s="9">
        <f>SUM(E12:N12)</f>
        <v>97.70000000000002</v>
      </c>
      <c r="R12" s="122">
        <f>IF(COUNT(Q13),RANK(Q13,Q$3:Q$17),"")</f>
        <v>4</v>
      </c>
    </row>
    <row r="13" spans="1:18" ht="14.25" customHeight="1" thickBot="1">
      <c r="A13" s="117"/>
      <c r="B13" s="119"/>
      <c r="C13" s="119"/>
      <c r="D13" s="10" t="s">
        <v>26</v>
      </c>
      <c r="E13" s="11">
        <f>D12+E12</f>
        <v>585.7</v>
      </c>
      <c r="F13" s="11">
        <f aca="true" t="shared" si="5" ref="F13:P13">E13+F12</f>
        <v>596.2</v>
      </c>
      <c r="G13" s="11">
        <f t="shared" si="5"/>
        <v>605.5</v>
      </c>
      <c r="H13" s="11">
        <f t="shared" si="5"/>
        <v>615</v>
      </c>
      <c r="I13" s="11">
        <f t="shared" si="5"/>
        <v>625.7</v>
      </c>
      <c r="J13" s="11">
        <f t="shared" si="5"/>
        <v>634.9000000000001</v>
      </c>
      <c r="K13" s="11">
        <f t="shared" si="5"/>
        <v>643.3000000000001</v>
      </c>
      <c r="L13" s="11">
        <f t="shared" si="5"/>
        <v>653.1</v>
      </c>
      <c r="M13" s="11">
        <f t="shared" si="5"/>
        <v>663.3000000000001</v>
      </c>
      <c r="N13" s="11">
        <f t="shared" si="5"/>
        <v>673.7</v>
      </c>
      <c r="O13" s="11">
        <f t="shared" si="5"/>
        <v>673.7</v>
      </c>
      <c r="P13" s="11">
        <f t="shared" si="5"/>
        <v>673.7</v>
      </c>
      <c r="Q13" s="11">
        <f>D12+Q12</f>
        <v>673.7</v>
      </c>
      <c r="R13" s="123"/>
    </row>
    <row r="14" spans="1:18" ht="14.25" customHeight="1">
      <c r="A14" s="116">
        <v>7</v>
      </c>
      <c r="B14" s="118" t="s">
        <v>383</v>
      </c>
      <c r="C14" s="118" t="s">
        <v>237</v>
      </c>
      <c r="D14" s="8">
        <v>573</v>
      </c>
      <c r="E14" s="9">
        <v>10.5</v>
      </c>
      <c r="F14" s="9">
        <v>10.1</v>
      </c>
      <c r="G14" s="9">
        <v>10.1</v>
      </c>
      <c r="H14" s="9">
        <v>10.3</v>
      </c>
      <c r="I14" s="9">
        <v>9.4</v>
      </c>
      <c r="J14" s="9">
        <v>9.7</v>
      </c>
      <c r="K14" s="9">
        <v>9.3</v>
      </c>
      <c r="L14" s="9">
        <v>8.5</v>
      </c>
      <c r="M14" s="9">
        <v>9.3</v>
      </c>
      <c r="N14" s="9">
        <v>8.7</v>
      </c>
      <c r="O14" s="9"/>
      <c r="P14" s="9"/>
      <c r="Q14" s="9">
        <f>SUM(E14:N14)</f>
        <v>95.89999999999999</v>
      </c>
      <c r="R14" s="122">
        <f>IF(COUNT(Q15),RANK(Q15,Q$3:Q$17),"")</f>
        <v>7</v>
      </c>
    </row>
    <row r="15" spans="1:18" ht="14.25" customHeight="1" thickBot="1">
      <c r="A15" s="117"/>
      <c r="B15" s="119"/>
      <c r="C15" s="119"/>
      <c r="D15" s="10" t="s">
        <v>26</v>
      </c>
      <c r="E15" s="11">
        <f>D14+E14</f>
        <v>583.5</v>
      </c>
      <c r="F15" s="11">
        <f aca="true" t="shared" si="6" ref="F15:P15">E15+F14</f>
        <v>593.6</v>
      </c>
      <c r="G15" s="11">
        <f t="shared" si="6"/>
        <v>603.7</v>
      </c>
      <c r="H15" s="11">
        <f t="shared" si="6"/>
        <v>614</v>
      </c>
      <c r="I15" s="11">
        <f t="shared" si="6"/>
        <v>623.4</v>
      </c>
      <c r="J15" s="11">
        <f t="shared" si="6"/>
        <v>633.1</v>
      </c>
      <c r="K15" s="11">
        <f t="shared" si="6"/>
        <v>642.4</v>
      </c>
      <c r="L15" s="11">
        <f t="shared" si="6"/>
        <v>650.9</v>
      </c>
      <c r="M15" s="11">
        <f t="shared" si="6"/>
        <v>660.1999999999999</v>
      </c>
      <c r="N15" s="11">
        <f t="shared" si="6"/>
        <v>668.9</v>
      </c>
      <c r="O15" s="11">
        <f t="shared" si="6"/>
        <v>668.9</v>
      </c>
      <c r="P15" s="11">
        <f t="shared" si="6"/>
        <v>668.9</v>
      </c>
      <c r="Q15" s="11">
        <f>D14+Q14</f>
        <v>668.9</v>
      </c>
      <c r="R15" s="123"/>
    </row>
    <row r="16" spans="1:18" ht="14.25" customHeight="1">
      <c r="A16" s="116">
        <v>8</v>
      </c>
      <c r="B16" s="118" t="s">
        <v>129</v>
      </c>
      <c r="C16" s="118" t="s">
        <v>127</v>
      </c>
      <c r="D16" s="8">
        <v>571</v>
      </c>
      <c r="E16" s="9">
        <v>9.6</v>
      </c>
      <c r="F16" s="9">
        <v>8.1</v>
      </c>
      <c r="G16" s="9">
        <v>10.8</v>
      </c>
      <c r="H16" s="9">
        <v>10.3</v>
      </c>
      <c r="I16" s="9">
        <v>9.4</v>
      </c>
      <c r="J16" s="9">
        <v>9.5</v>
      </c>
      <c r="K16" s="9">
        <v>8.2</v>
      </c>
      <c r="L16" s="9">
        <v>8.5</v>
      </c>
      <c r="M16" s="9">
        <v>9.2</v>
      </c>
      <c r="N16" s="9">
        <v>9.4</v>
      </c>
      <c r="O16" s="9"/>
      <c r="P16" s="9"/>
      <c r="Q16" s="9">
        <f>SUM(E16:N16)</f>
        <v>93</v>
      </c>
      <c r="R16" s="122">
        <f>IF(COUNT(Q17),RANK(Q17,Q$3:Q$17),"")</f>
        <v>8</v>
      </c>
    </row>
    <row r="17" spans="1:18" ht="14.25" customHeight="1" thickBot="1">
      <c r="A17" s="117"/>
      <c r="B17" s="119"/>
      <c r="C17" s="119"/>
      <c r="D17" s="10" t="s">
        <v>26</v>
      </c>
      <c r="E17" s="11">
        <f>D16+E16</f>
        <v>580.6</v>
      </c>
      <c r="F17" s="11">
        <f aca="true" t="shared" si="7" ref="F17:P17">E17+F16</f>
        <v>588.7</v>
      </c>
      <c r="G17" s="11">
        <f t="shared" si="7"/>
        <v>599.5</v>
      </c>
      <c r="H17" s="11">
        <f t="shared" si="7"/>
        <v>609.8</v>
      </c>
      <c r="I17" s="11">
        <f t="shared" si="7"/>
        <v>619.1999999999999</v>
      </c>
      <c r="J17" s="11">
        <f t="shared" si="7"/>
        <v>628.6999999999999</v>
      </c>
      <c r="K17" s="11">
        <f t="shared" si="7"/>
        <v>636.9</v>
      </c>
      <c r="L17" s="11">
        <f t="shared" si="7"/>
        <v>645.4</v>
      </c>
      <c r="M17" s="11">
        <f t="shared" si="7"/>
        <v>654.6</v>
      </c>
      <c r="N17" s="11">
        <f t="shared" si="7"/>
        <v>664</v>
      </c>
      <c r="O17" s="11">
        <f t="shared" si="7"/>
        <v>664</v>
      </c>
      <c r="P17" s="11">
        <f t="shared" si="7"/>
        <v>664</v>
      </c>
      <c r="Q17" s="11">
        <f>D16+Q16</f>
        <v>664</v>
      </c>
      <c r="R17" s="123"/>
    </row>
  </sheetData>
  <mergeCells count="32">
    <mergeCell ref="R10:R11"/>
    <mergeCell ref="R12:R13"/>
    <mergeCell ref="R14:R15"/>
    <mergeCell ref="R16:R17"/>
    <mergeCell ref="R2:R3"/>
    <mergeCell ref="R4:R5"/>
    <mergeCell ref="R6:R7"/>
    <mergeCell ref="R8:R9"/>
    <mergeCell ref="C10:C11"/>
    <mergeCell ref="C12:C13"/>
    <mergeCell ref="C14:C15"/>
    <mergeCell ref="C16:C17"/>
    <mergeCell ref="C2:C3"/>
    <mergeCell ref="C4:C5"/>
    <mergeCell ref="C6:C7"/>
    <mergeCell ref="C8:C9"/>
    <mergeCell ref="B10:B11"/>
    <mergeCell ref="B12:B13"/>
    <mergeCell ref="B14:B15"/>
    <mergeCell ref="B16:B17"/>
    <mergeCell ref="B2:B3"/>
    <mergeCell ref="B4:B5"/>
    <mergeCell ref="B6:B7"/>
    <mergeCell ref="B8:B9"/>
    <mergeCell ref="A10:A11"/>
    <mergeCell ref="A12:A13"/>
    <mergeCell ref="A14:A15"/>
    <mergeCell ref="A16:A17"/>
    <mergeCell ref="A2:A3"/>
    <mergeCell ref="A4:A5"/>
    <mergeCell ref="A6:A7"/>
    <mergeCell ref="A8:A9"/>
  </mergeCells>
  <conditionalFormatting sqref="E2:N17">
    <cfRule type="cellIs" priority="1" dxfId="0" operator="between" stopIfTrue="1">
      <formula>10</formula>
      <formula>10.9</formula>
    </cfRule>
  </conditionalFormatting>
  <printOptions/>
  <pageMargins left="0.75" right="0.75" top="1" bottom="1" header="0.512" footer="0.512"/>
  <pageSetup orientation="landscape" paperSize="9" r:id="rId1"/>
  <headerFooter alignWithMargins="0">
    <oddHeader>&amp;L&amp;F&amp;C&amp;A</oddHeader>
    <oddFooter>&amp;C本部公認審判員  吉澤 卓也&amp;R本部公認審判員  松岡 友彦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K27" sqref="K27"/>
    </sheetView>
  </sheetViews>
  <sheetFormatPr defaultColWidth="10.625" defaultRowHeight="13.5"/>
  <cols>
    <col min="1" max="1" width="3.625" style="2" customWidth="1"/>
    <col min="2" max="2" width="13.625" style="2" customWidth="1"/>
    <col min="3" max="3" width="11.625" style="2" customWidth="1"/>
    <col min="4" max="14" width="5.625" style="2" customWidth="1"/>
    <col min="15" max="16" width="5.625" style="2" hidden="1" customWidth="1"/>
    <col min="17" max="17" width="7.625" style="2" customWidth="1"/>
    <col min="18" max="18" width="4.875" style="2" customWidth="1"/>
    <col min="19" max="16384" width="10.625" style="2" customWidth="1"/>
  </cols>
  <sheetData>
    <row r="1" spans="1:18" ht="15" thickBot="1">
      <c r="A1" s="16" t="s">
        <v>21</v>
      </c>
      <c r="B1" s="17" t="s">
        <v>2</v>
      </c>
      <c r="C1" s="17" t="s">
        <v>3</v>
      </c>
      <c r="D1" s="17" t="s">
        <v>22</v>
      </c>
      <c r="E1" s="17">
        <v>1</v>
      </c>
      <c r="F1" s="17">
        <v>2</v>
      </c>
      <c r="G1" s="17">
        <v>3</v>
      </c>
      <c r="H1" s="17">
        <v>4</v>
      </c>
      <c r="I1" s="17">
        <v>5</v>
      </c>
      <c r="J1" s="17">
        <v>6</v>
      </c>
      <c r="K1" s="17">
        <v>7</v>
      </c>
      <c r="L1" s="17">
        <v>8</v>
      </c>
      <c r="M1" s="17">
        <v>9</v>
      </c>
      <c r="N1" s="17">
        <v>10</v>
      </c>
      <c r="O1" s="17" t="s">
        <v>23</v>
      </c>
      <c r="P1" s="17" t="s">
        <v>24</v>
      </c>
      <c r="Q1" s="17" t="s">
        <v>25</v>
      </c>
      <c r="R1" s="18" t="s">
        <v>11</v>
      </c>
    </row>
    <row r="2" spans="1:18" ht="14.25" customHeight="1">
      <c r="A2" s="116">
        <v>1</v>
      </c>
      <c r="B2" s="118" t="s">
        <v>253</v>
      </c>
      <c r="C2" s="118" t="s">
        <v>237</v>
      </c>
      <c r="D2" s="8">
        <v>584</v>
      </c>
      <c r="E2" s="9">
        <v>8.6</v>
      </c>
      <c r="F2" s="9">
        <v>9.1</v>
      </c>
      <c r="G2" s="9">
        <v>9.8</v>
      </c>
      <c r="H2" s="9">
        <v>10.2</v>
      </c>
      <c r="I2" s="9">
        <v>8.8</v>
      </c>
      <c r="J2" s="9">
        <v>9.8</v>
      </c>
      <c r="K2" s="9">
        <v>9.8</v>
      </c>
      <c r="L2" s="9">
        <v>10</v>
      </c>
      <c r="M2" s="9">
        <v>8.3</v>
      </c>
      <c r="N2" s="9">
        <v>10.6</v>
      </c>
      <c r="O2" s="9"/>
      <c r="P2" s="9"/>
      <c r="Q2" s="9">
        <f>SUM(E2:N2)</f>
        <v>94.99999999999999</v>
      </c>
      <c r="R2" s="122">
        <f>IF(COUNT(Q3),RANK(Q3,Q$3:Q$17),"")</f>
        <v>5</v>
      </c>
    </row>
    <row r="3" spans="1:18" ht="14.25" customHeight="1" thickBot="1">
      <c r="A3" s="117"/>
      <c r="B3" s="119"/>
      <c r="C3" s="119"/>
      <c r="D3" s="10" t="s">
        <v>26</v>
      </c>
      <c r="E3" s="11">
        <f>D2+E2</f>
        <v>592.6</v>
      </c>
      <c r="F3" s="11">
        <f aca="true" t="shared" si="0" ref="F3:P3">E3+F2</f>
        <v>601.7</v>
      </c>
      <c r="G3" s="11">
        <f t="shared" si="0"/>
        <v>611.5</v>
      </c>
      <c r="H3" s="11">
        <f t="shared" si="0"/>
        <v>621.7</v>
      </c>
      <c r="I3" s="11">
        <f t="shared" si="0"/>
        <v>630.5</v>
      </c>
      <c r="J3" s="11">
        <f t="shared" si="0"/>
        <v>640.3</v>
      </c>
      <c r="K3" s="11">
        <f t="shared" si="0"/>
        <v>650.0999999999999</v>
      </c>
      <c r="L3" s="11">
        <f t="shared" si="0"/>
        <v>660.0999999999999</v>
      </c>
      <c r="M3" s="11">
        <f t="shared" si="0"/>
        <v>668.3999999999999</v>
      </c>
      <c r="N3" s="11">
        <f t="shared" si="0"/>
        <v>678.9999999999999</v>
      </c>
      <c r="O3" s="11">
        <f t="shared" si="0"/>
        <v>678.9999999999999</v>
      </c>
      <c r="P3" s="11">
        <f t="shared" si="0"/>
        <v>678.9999999999999</v>
      </c>
      <c r="Q3" s="11">
        <f>D2+Q2</f>
        <v>679</v>
      </c>
      <c r="R3" s="123"/>
    </row>
    <row r="4" spans="1:18" ht="14.25" customHeight="1">
      <c r="A4" s="116">
        <v>2</v>
      </c>
      <c r="B4" s="118" t="s">
        <v>316</v>
      </c>
      <c r="C4" s="120" t="s">
        <v>314</v>
      </c>
      <c r="D4" s="8">
        <v>580</v>
      </c>
      <c r="E4" s="9">
        <v>8.4</v>
      </c>
      <c r="F4" s="9">
        <v>10.2</v>
      </c>
      <c r="G4" s="9">
        <v>10.8</v>
      </c>
      <c r="H4" s="9">
        <v>9.7</v>
      </c>
      <c r="I4" s="9">
        <v>9.7</v>
      </c>
      <c r="J4" s="9">
        <v>10.4</v>
      </c>
      <c r="K4" s="9">
        <v>10.2</v>
      </c>
      <c r="L4" s="9">
        <v>9.9</v>
      </c>
      <c r="M4" s="9">
        <v>10.7</v>
      </c>
      <c r="N4" s="9">
        <v>9.4</v>
      </c>
      <c r="O4" s="9"/>
      <c r="P4" s="9"/>
      <c r="Q4" s="9">
        <f>SUM(E4:N4)</f>
        <v>99.4</v>
      </c>
      <c r="R4" s="122">
        <f>IF(COUNT(Q5),RANK(Q5,Q$3:Q$17),"")</f>
        <v>4</v>
      </c>
    </row>
    <row r="5" spans="1:18" ht="14.25" customHeight="1" thickBot="1">
      <c r="A5" s="117"/>
      <c r="B5" s="119"/>
      <c r="C5" s="121"/>
      <c r="D5" s="10" t="s">
        <v>26</v>
      </c>
      <c r="E5" s="11">
        <f>D4+E4</f>
        <v>588.4</v>
      </c>
      <c r="F5" s="11">
        <f aca="true" t="shared" si="1" ref="F5:P5">E5+F4</f>
        <v>598.6</v>
      </c>
      <c r="G5" s="11">
        <f t="shared" si="1"/>
        <v>609.4</v>
      </c>
      <c r="H5" s="11">
        <f t="shared" si="1"/>
        <v>619.1</v>
      </c>
      <c r="I5" s="11">
        <f t="shared" si="1"/>
        <v>628.8000000000001</v>
      </c>
      <c r="J5" s="11">
        <f t="shared" si="1"/>
        <v>639.2</v>
      </c>
      <c r="K5" s="11">
        <f t="shared" si="1"/>
        <v>649.4000000000001</v>
      </c>
      <c r="L5" s="11">
        <f t="shared" si="1"/>
        <v>659.3000000000001</v>
      </c>
      <c r="M5" s="11">
        <f t="shared" si="1"/>
        <v>670.0000000000001</v>
      </c>
      <c r="N5" s="11">
        <f t="shared" si="1"/>
        <v>679.4000000000001</v>
      </c>
      <c r="O5" s="11">
        <f t="shared" si="1"/>
        <v>679.4000000000001</v>
      </c>
      <c r="P5" s="11">
        <f t="shared" si="1"/>
        <v>679.4000000000001</v>
      </c>
      <c r="Q5" s="11">
        <f>D4+Q4</f>
        <v>679.4</v>
      </c>
      <c r="R5" s="123"/>
    </row>
    <row r="6" spans="1:18" ht="14.25" customHeight="1">
      <c r="A6" s="116">
        <v>3</v>
      </c>
      <c r="B6" s="118" t="s">
        <v>228</v>
      </c>
      <c r="C6" s="118" t="s">
        <v>229</v>
      </c>
      <c r="D6" s="8">
        <v>579</v>
      </c>
      <c r="E6" s="9">
        <v>10.5</v>
      </c>
      <c r="F6" s="9">
        <v>10.7</v>
      </c>
      <c r="G6" s="9">
        <v>10.4</v>
      </c>
      <c r="H6" s="9">
        <v>9.8</v>
      </c>
      <c r="I6" s="9">
        <v>9.8</v>
      </c>
      <c r="J6" s="9">
        <v>9.8</v>
      </c>
      <c r="K6" s="9">
        <v>10.4</v>
      </c>
      <c r="L6" s="9">
        <v>10</v>
      </c>
      <c r="M6" s="9">
        <v>10.3</v>
      </c>
      <c r="N6" s="9">
        <v>9.7</v>
      </c>
      <c r="O6" s="9"/>
      <c r="P6" s="9"/>
      <c r="Q6" s="9">
        <f>SUM(E6:N6)</f>
        <v>101.4</v>
      </c>
      <c r="R6" s="122">
        <f>IF(COUNT(Q7),RANK(Q7,Q$3:Q$17),"")</f>
        <v>2</v>
      </c>
    </row>
    <row r="7" spans="1:18" ht="14.25" customHeight="1" thickBot="1">
      <c r="A7" s="117"/>
      <c r="B7" s="119"/>
      <c r="C7" s="119"/>
      <c r="D7" s="10" t="s">
        <v>26</v>
      </c>
      <c r="E7" s="11">
        <f>D6+E6</f>
        <v>589.5</v>
      </c>
      <c r="F7" s="11">
        <f aca="true" t="shared" si="2" ref="F7:P7">E7+F6</f>
        <v>600.2</v>
      </c>
      <c r="G7" s="11">
        <f t="shared" si="2"/>
        <v>610.6</v>
      </c>
      <c r="H7" s="11">
        <f t="shared" si="2"/>
        <v>620.4</v>
      </c>
      <c r="I7" s="11">
        <f t="shared" si="2"/>
        <v>630.1999999999999</v>
      </c>
      <c r="J7" s="11">
        <f t="shared" si="2"/>
        <v>639.9999999999999</v>
      </c>
      <c r="K7" s="11">
        <f t="shared" si="2"/>
        <v>650.3999999999999</v>
      </c>
      <c r="L7" s="11">
        <f t="shared" si="2"/>
        <v>660.3999999999999</v>
      </c>
      <c r="M7" s="11">
        <f t="shared" si="2"/>
        <v>670.6999999999998</v>
      </c>
      <c r="N7" s="11">
        <f t="shared" si="2"/>
        <v>680.3999999999999</v>
      </c>
      <c r="O7" s="11">
        <f t="shared" si="2"/>
        <v>680.3999999999999</v>
      </c>
      <c r="P7" s="11">
        <f t="shared" si="2"/>
        <v>680.3999999999999</v>
      </c>
      <c r="Q7" s="11">
        <f>D6+Q6</f>
        <v>680.4</v>
      </c>
      <c r="R7" s="123"/>
    </row>
    <row r="8" spans="1:18" ht="14.25" customHeight="1">
      <c r="A8" s="116">
        <v>4</v>
      </c>
      <c r="B8" s="118" t="s">
        <v>384</v>
      </c>
      <c r="C8" s="118" t="s">
        <v>127</v>
      </c>
      <c r="D8" s="8">
        <v>579</v>
      </c>
      <c r="E8" s="9">
        <v>10.2</v>
      </c>
      <c r="F8" s="9">
        <v>10</v>
      </c>
      <c r="G8" s="9">
        <v>10.1</v>
      </c>
      <c r="H8" s="9">
        <v>9.8</v>
      </c>
      <c r="I8" s="9">
        <v>10.3</v>
      </c>
      <c r="J8" s="9">
        <v>10.5</v>
      </c>
      <c r="K8" s="9">
        <v>10.6</v>
      </c>
      <c r="L8" s="9">
        <v>10.1</v>
      </c>
      <c r="M8" s="9">
        <v>9.8</v>
      </c>
      <c r="N8" s="9">
        <v>9.6</v>
      </c>
      <c r="O8" s="9"/>
      <c r="P8" s="9"/>
      <c r="Q8" s="9">
        <f>SUM(E8:N8)</f>
        <v>100.99999999999997</v>
      </c>
      <c r="R8" s="122">
        <f>IF(COUNT(Q9),RANK(Q9,Q$3:Q$17),"")</f>
        <v>3</v>
      </c>
    </row>
    <row r="9" spans="1:18" ht="14.25" customHeight="1" thickBot="1">
      <c r="A9" s="117"/>
      <c r="B9" s="119"/>
      <c r="C9" s="119"/>
      <c r="D9" s="10" t="s">
        <v>26</v>
      </c>
      <c r="E9" s="11">
        <f>D8+E8</f>
        <v>589.2</v>
      </c>
      <c r="F9" s="11">
        <f aca="true" t="shared" si="3" ref="F9:P9">E9+F8</f>
        <v>599.2</v>
      </c>
      <c r="G9" s="11">
        <f t="shared" si="3"/>
        <v>609.3000000000001</v>
      </c>
      <c r="H9" s="11">
        <f t="shared" si="3"/>
        <v>619.1</v>
      </c>
      <c r="I9" s="11">
        <f t="shared" si="3"/>
        <v>629.4</v>
      </c>
      <c r="J9" s="11">
        <f t="shared" si="3"/>
        <v>639.9</v>
      </c>
      <c r="K9" s="11">
        <f t="shared" si="3"/>
        <v>650.5</v>
      </c>
      <c r="L9" s="11">
        <f t="shared" si="3"/>
        <v>660.6</v>
      </c>
      <c r="M9" s="11">
        <f t="shared" si="3"/>
        <v>670.4</v>
      </c>
      <c r="N9" s="11">
        <f t="shared" si="3"/>
        <v>680</v>
      </c>
      <c r="O9" s="11">
        <f t="shared" si="3"/>
        <v>680</v>
      </c>
      <c r="P9" s="11">
        <f t="shared" si="3"/>
        <v>680</v>
      </c>
      <c r="Q9" s="11">
        <f>D8+Q8</f>
        <v>680</v>
      </c>
      <c r="R9" s="123"/>
    </row>
    <row r="10" spans="1:18" ht="14.25" customHeight="1">
      <c r="A10" s="116">
        <v>5</v>
      </c>
      <c r="B10" s="118" t="s">
        <v>386</v>
      </c>
      <c r="C10" s="118" t="s">
        <v>227</v>
      </c>
      <c r="D10" s="8">
        <v>578</v>
      </c>
      <c r="E10" s="9">
        <v>10</v>
      </c>
      <c r="F10" s="9">
        <v>9.9</v>
      </c>
      <c r="G10" s="9">
        <v>10.8</v>
      </c>
      <c r="H10" s="9">
        <v>10.4</v>
      </c>
      <c r="I10" s="9">
        <v>10.5</v>
      </c>
      <c r="J10" s="9">
        <v>10.6</v>
      </c>
      <c r="K10" s="9">
        <v>10.8</v>
      </c>
      <c r="L10" s="9">
        <v>10.7</v>
      </c>
      <c r="M10" s="9">
        <v>9.7</v>
      </c>
      <c r="N10" s="9">
        <v>10.1</v>
      </c>
      <c r="O10" s="9"/>
      <c r="P10" s="9"/>
      <c r="Q10" s="9">
        <f>SUM(E10:N10)</f>
        <v>103.5</v>
      </c>
      <c r="R10" s="122">
        <f>IF(COUNT(Q11),RANK(Q11,Q$3:Q$17),"")</f>
        <v>1</v>
      </c>
    </row>
    <row r="11" spans="1:18" ht="14.25" customHeight="1" thickBot="1">
      <c r="A11" s="117"/>
      <c r="B11" s="119"/>
      <c r="C11" s="119"/>
      <c r="D11" s="10" t="s">
        <v>26</v>
      </c>
      <c r="E11" s="11">
        <f>D10+E10</f>
        <v>588</v>
      </c>
      <c r="F11" s="11">
        <f aca="true" t="shared" si="4" ref="F11:P11">E11+F10</f>
        <v>597.9</v>
      </c>
      <c r="G11" s="11">
        <f t="shared" si="4"/>
        <v>608.6999999999999</v>
      </c>
      <c r="H11" s="11">
        <f t="shared" si="4"/>
        <v>619.0999999999999</v>
      </c>
      <c r="I11" s="11">
        <f t="shared" si="4"/>
        <v>629.5999999999999</v>
      </c>
      <c r="J11" s="11">
        <f t="shared" si="4"/>
        <v>640.1999999999999</v>
      </c>
      <c r="K11" s="11">
        <f t="shared" si="4"/>
        <v>650.9999999999999</v>
      </c>
      <c r="L11" s="11">
        <f t="shared" si="4"/>
        <v>661.6999999999999</v>
      </c>
      <c r="M11" s="11">
        <f t="shared" si="4"/>
        <v>671.4</v>
      </c>
      <c r="N11" s="11">
        <f t="shared" si="4"/>
        <v>681.5</v>
      </c>
      <c r="O11" s="11">
        <f t="shared" si="4"/>
        <v>681.5</v>
      </c>
      <c r="P11" s="11">
        <f t="shared" si="4"/>
        <v>681.5</v>
      </c>
      <c r="Q11" s="11">
        <f>D10+Q10</f>
        <v>681.5</v>
      </c>
      <c r="R11" s="123"/>
    </row>
    <row r="12" spans="1:18" ht="14.25" customHeight="1">
      <c r="A12" s="116">
        <v>6</v>
      </c>
      <c r="B12" s="118" t="s">
        <v>241</v>
      </c>
      <c r="C12" s="118" t="s">
        <v>237</v>
      </c>
      <c r="D12" s="8">
        <v>577</v>
      </c>
      <c r="E12" s="9">
        <v>9.5</v>
      </c>
      <c r="F12" s="9">
        <v>9.9</v>
      </c>
      <c r="G12" s="9">
        <v>10.1</v>
      </c>
      <c r="H12" s="9">
        <v>10.3</v>
      </c>
      <c r="I12" s="9">
        <v>10.7</v>
      </c>
      <c r="J12" s="9">
        <v>10.3</v>
      </c>
      <c r="K12" s="9">
        <v>10.1</v>
      </c>
      <c r="L12" s="9">
        <v>10.6</v>
      </c>
      <c r="M12" s="9">
        <v>10</v>
      </c>
      <c r="N12" s="9">
        <v>9.4</v>
      </c>
      <c r="O12" s="9"/>
      <c r="P12" s="9"/>
      <c r="Q12" s="9">
        <f>SUM(E12:N12)</f>
        <v>100.89999999999999</v>
      </c>
      <c r="R12" s="122">
        <f>IF(COUNT(Q13),RANK(Q13,Q$3:Q$17),"")</f>
        <v>6</v>
      </c>
    </row>
    <row r="13" spans="1:18" ht="14.25" customHeight="1" thickBot="1">
      <c r="A13" s="117"/>
      <c r="B13" s="119"/>
      <c r="C13" s="119"/>
      <c r="D13" s="10" t="s">
        <v>26</v>
      </c>
      <c r="E13" s="11">
        <f>D12+E12</f>
        <v>586.5</v>
      </c>
      <c r="F13" s="11">
        <f aca="true" t="shared" si="5" ref="F13:P13">E13+F12</f>
        <v>596.4</v>
      </c>
      <c r="G13" s="11">
        <f t="shared" si="5"/>
        <v>606.5</v>
      </c>
      <c r="H13" s="11">
        <f t="shared" si="5"/>
        <v>616.8</v>
      </c>
      <c r="I13" s="11">
        <f t="shared" si="5"/>
        <v>627.5</v>
      </c>
      <c r="J13" s="11">
        <f t="shared" si="5"/>
        <v>637.8</v>
      </c>
      <c r="K13" s="11">
        <f t="shared" si="5"/>
        <v>647.9</v>
      </c>
      <c r="L13" s="11">
        <f t="shared" si="5"/>
        <v>658.5</v>
      </c>
      <c r="M13" s="11">
        <f t="shared" si="5"/>
        <v>668.5</v>
      </c>
      <c r="N13" s="11">
        <f t="shared" si="5"/>
        <v>677.9</v>
      </c>
      <c r="O13" s="11">
        <f t="shared" si="5"/>
        <v>677.9</v>
      </c>
      <c r="P13" s="11">
        <f t="shared" si="5"/>
        <v>677.9</v>
      </c>
      <c r="Q13" s="11">
        <f>D12+Q12</f>
        <v>677.9</v>
      </c>
      <c r="R13" s="123"/>
    </row>
    <row r="14" spans="1:18" ht="14.25" customHeight="1">
      <c r="A14" s="116">
        <v>7</v>
      </c>
      <c r="B14" s="118" t="s">
        <v>126</v>
      </c>
      <c r="C14" s="118" t="s">
        <v>127</v>
      </c>
      <c r="D14" s="8">
        <v>577</v>
      </c>
      <c r="E14" s="9">
        <v>9.6</v>
      </c>
      <c r="F14" s="9">
        <v>9</v>
      </c>
      <c r="G14" s="9">
        <v>9.7</v>
      </c>
      <c r="H14" s="9">
        <v>9.5</v>
      </c>
      <c r="I14" s="9">
        <v>9.3</v>
      </c>
      <c r="J14" s="9">
        <v>10.7</v>
      </c>
      <c r="K14" s="9">
        <v>8.9</v>
      </c>
      <c r="L14" s="9">
        <v>10.1</v>
      </c>
      <c r="M14" s="9">
        <v>10.3</v>
      </c>
      <c r="N14" s="9">
        <v>9.8</v>
      </c>
      <c r="O14" s="9"/>
      <c r="P14" s="9"/>
      <c r="Q14" s="9">
        <f>SUM(E14:N14)</f>
        <v>96.89999999999999</v>
      </c>
      <c r="R14" s="122">
        <f>IF(COUNT(Q15),RANK(Q15,Q$3:Q$17),"")</f>
        <v>7</v>
      </c>
    </row>
    <row r="15" spans="1:18" ht="14.25" customHeight="1" thickBot="1">
      <c r="A15" s="117"/>
      <c r="B15" s="119"/>
      <c r="C15" s="119"/>
      <c r="D15" s="10" t="s">
        <v>26</v>
      </c>
      <c r="E15" s="11">
        <f>D14+E14</f>
        <v>586.6</v>
      </c>
      <c r="F15" s="11">
        <f aca="true" t="shared" si="6" ref="F15:P15">E15+F14</f>
        <v>595.6</v>
      </c>
      <c r="G15" s="11">
        <f t="shared" si="6"/>
        <v>605.3000000000001</v>
      </c>
      <c r="H15" s="11">
        <f t="shared" si="6"/>
        <v>614.8000000000001</v>
      </c>
      <c r="I15" s="11">
        <f t="shared" si="6"/>
        <v>624.1</v>
      </c>
      <c r="J15" s="11">
        <f t="shared" si="6"/>
        <v>634.8000000000001</v>
      </c>
      <c r="K15" s="11">
        <f t="shared" si="6"/>
        <v>643.7</v>
      </c>
      <c r="L15" s="11">
        <f t="shared" si="6"/>
        <v>653.8000000000001</v>
      </c>
      <c r="M15" s="11">
        <f t="shared" si="6"/>
        <v>664.1</v>
      </c>
      <c r="N15" s="11">
        <f t="shared" si="6"/>
        <v>673.9</v>
      </c>
      <c r="O15" s="11">
        <f t="shared" si="6"/>
        <v>673.9</v>
      </c>
      <c r="P15" s="11">
        <f t="shared" si="6"/>
        <v>673.9</v>
      </c>
      <c r="Q15" s="11">
        <f>D14+Q14</f>
        <v>673.9</v>
      </c>
      <c r="R15" s="123"/>
    </row>
    <row r="16" spans="1:18" ht="14.25" customHeight="1">
      <c r="A16" s="116">
        <v>8</v>
      </c>
      <c r="B16" s="118" t="s">
        <v>243</v>
      </c>
      <c r="C16" s="118" t="s">
        <v>237</v>
      </c>
      <c r="D16" s="8">
        <v>575</v>
      </c>
      <c r="E16" s="9">
        <v>10.2</v>
      </c>
      <c r="F16" s="9">
        <v>9.9</v>
      </c>
      <c r="G16" s="9">
        <v>9.1</v>
      </c>
      <c r="H16" s="9">
        <v>10.4</v>
      </c>
      <c r="I16" s="9">
        <v>10.1</v>
      </c>
      <c r="J16" s="9">
        <v>9.4</v>
      </c>
      <c r="K16" s="9">
        <v>10.7</v>
      </c>
      <c r="L16" s="9">
        <v>8.4</v>
      </c>
      <c r="M16" s="9">
        <v>9.9</v>
      </c>
      <c r="N16" s="9">
        <v>10.2</v>
      </c>
      <c r="O16" s="9"/>
      <c r="P16" s="9"/>
      <c r="Q16" s="9">
        <f>SUM(E16:N16)</f>
        <v>98.30000000000001</v>
      </c>
      <c r="R16" s="122">
        <f>IF(COUNT(Q17),RANK(Q17,Q$3:Q$17),"")</f>
        <v>8</v>
      </c>
    </row>
    <row r="17" spans="1:18" ht="14.25" customHeight="1" thickBot="1">
      <c r="A17" s="117"/>
      <c r="B17" s="119"/>
      <c r="C17" s="119"/>
      <c r="D17" s="10" t="s">
        <v>26</v>
      </c>
      <c r="E17" s="11">
        <f>D16+E16</f>
        <v>585.2</v>
      </c>
      <c r="F17" s="11">
        <f aca="true" t="shared" si="7" ref="F17:P17">E17+F16</f>
        <v>595.1</v>
      </c>
      <c r="G17" s="11">
        <f t="shared" si="7"/>
        <v>604.2</v>
      </c>
      <c r="H17" s="11">
        <f t="shared" si="7"/>
        <v>614.6</v>
      </c>
      <c r="I17" s="11">
        <f t="shared" si="7"/>
        <v>624.7</v>
      </c>
      <c r="J17" s="11">
        <f t="shared" si="7"/>
        <v>634.1</v>
      </c>
      <c r="K17" s="11">
        <f t="shared" si="7"/>
        <v>644.8000000000001</v>
      </c>
      <c r="L17" s="11">
        <f t="shared" si="7"/>
        <v>653.2</v>
      </c>
      <c r="M17" s="11">
        <f t="shared" si="7"/>
        <v>663.1</v>
      </c>
      <c r="N17" s="11">
        <f t="shared" si="7"/>
        <v>673.3000000000001</v>
      </c>
      <c r="O17" s="11">
        <f t="shared" si="7"/>
        <v>673.3000000000001</v>
      </c>
      <c r="P17" s="11">
        <f t="shared" si="7"/>
        <v>673.3000000000001</v>
      </c>
      <c r="Q17" s="11">
        <f>D16+Q16</f>
        <v>673.3</v>
      </c>
      <c r="R17" s="123"/>
    </row>
  </sheetData>
  <mergeCells count="32">
    <mergeCell ref="A2:A3"/>
    <mergeCell ref="A4:A5"/>
    <mergeCell ref="A6:A7"/>
    <mergeCell ref="A8:A9"/>
    <mergeCell ref="A10:A11"/>
    <mergeCell ref="A12:A13"/>
    <mergeCell ref="A14:A15"/>
    <mergeCell ref="A16:A17"/>
    <mergeCell ref="B2:B3"/>
    <mergeCell ref="B4:B5"/>
    <mergeCell ref="B6:B7"/>
    <mergeCell ref="B8:B9"/>
    <mergeCell ref="B10:B11"/>
    <mergeCell ref="B12:B13"/>
    <mergeCell ref="B14:B15"/>
    <mergeCell ref="B16:B17"/>
    <mergeCell ref="C2:C3"/>
    <mergeCell ref="C4:C5"/>
    <mergeCell ref="C6:C7"/>
    <mergeCell ref="C8:C9"/>
    <mergeCell ref="C10:C11"/>
    <mergeCell ref="C12:C13"/>
    <mergeCell ref="C14:C15"/>
    <mergeCell ref="C16:C17"/>
    <mergeCell ref="R2:R3"/>
    <mergeCell ref="R4:R5"/>
    <mergeCell ref="R6:R7"/>
    <mergeCell ref="R8:R9"/>
    <mergeCell ref="R10:R11"/>
    <mergeCell ref="R12:R13"/>
    <mergeCell ref="R14:R15"/>
    <mergeCell ref="R16:R17"/>
  </mergeCells>
  <conditionalFormatting sqref="E2:N17">
    <cfRule type="cellIs" priority="1" dxfId="0" operator="between" stopIfTrue="1">
      <formula>10</formula>
      <formula>10.9</formula>
    </cfRule>
  </conditionalFormatting>
  <printOptions/>
  <pageMargins left="0.75" right="0.75" top="1" bottom="1" header="0.512" footer="0.512"/>
  <pageSetup orientation="landscape" paperSize="9" r:id="rId1"/>
  <headerFooter alignWithMargins="0">
    <oddHeader>&amp;L&amp;F&amp;C&amp;A</oddHeader>
    <oddFooter>&amp;C本部公認審判員  吉澤 卓也
&amp;R本部公認審判員  松岡 友彦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M21" sqref="M21"/>
    </sheetView>
  </sheetViews>
  <sheetFormatPr defaultColWidth="10.625" defaultRowHeight="13.5"/>
  <cols>
    <col min="1" max="1" width="3.625" style="2" customWidth="1"/>
    <col min="2" max="2" width="13.625" style="2" customWidth="1"/>
    <col min="3" max="3" width="11.625" style="2" customWidth="1"/>
    <col min="4" max="14" width="5.625" style="2" customWidth="1"/>
    <col min="15" max="16" width="5.625" style="2" hidden="1" customWidth="1"/>
    <col min="17" max="17" width="7.625" style="2" customWidth="1"/>
    <col min="18" max="18" width="4.875" style="2" customWidth="1"/>
    <col min="19" max="16384" width="10.625" style="2" customWidth="1"/>
  </cols>
  <sheetData>
    <row r="1" spans="1:18" ht="15" thickBot="1">
      <c r="A1" s="16" t="s">
        <v>21</v>
      </c>
      <c r="B1" s="17" t="s">
        <v>2</v>
      </c>
      <c r="C1" s="17" t="s">
        <v>3</v>
      </c>
      <c r="D1" s="17" t="s">
        <v>22</v>
      </c>
      <c r="E1" s="17">
        <v>1</v>
      </c>
      <c r="F1" s="17">
        <v>2</v>
      </c>
      <c r="G1" s="17">
        <v>3</v>
      </c>
      <c r="H1" s="17">
        <v>4</v>
      </c>
      <c r="I1" s="17">
        <v>5</v>
      </c>
      <c r="J1" s="17">
        <v>6</v>
      </c>
      <c r="K1" s="17">
        <v>7</v>
      </c>
      <c r="L1" s="17">
        <v>8</v>
      </c>
      <c r="M1" s="17">
        <v>9</v>
      </c>
      <c r="N1" s="17">
        <v>10</v>
      </c>
      <c r="O1" s="17" t="s">
        <v>23</v>
      </c>
      <c r="P1" s="17" t="s">
        <v>24</v>
      </c>
      <c r="Q1" s="17" t="s">
        <v>25</v>
      </c>
      <c r="R1" s="18" t="s">
        <v>11</v>
      </c>
    </row>
    <row r="2" spans="1:18" ht="14.25" customHeight="1">
      <c r="A2" s="116">
        <v>1</v>
      </c>
      <c r="B2" s="118" t="s">
        <v>134</v>
      </c>
      <c r="C2" s="118" t="s">
        <v>127</v>
      </c>
      <c r="D2" s="8">
        <v>388</v>
      </c>
      <c r="E2" s="9">
        <v>9.6</v>
      </c>
      <c r="F2" s="9">
        <v>10.2</v>
      </c>
      <c r="G2" s="9">
        <v>9.4</v>
      </c>
      <c r="H2" s="9">
        <v>9.7</v>
      </c>
      <c r="I2" s="9">
        <v>9.5</v>
      </c>
      <c r="J2" s="9">
        <v>9.8</v>
      </c>
      <c r="K2" s="9">
        <v>9.8</v>
      </c>
      <c r="L2" s="9">
        <v>10</v>
      </c>
      <c r="M2" s="9">
        <v>9.6</v>
      </c>
      <c r="N2" s="9">
        <v>10.8</v>
      </c>
      <c r="O2" s="9"/>
      <c r="P2" s="9"/>
      <c r="Q2" s="9">
        <f>SUM(E2:N2)</f>
        <v>98.39999999999998</v>
      </c>
      <c r="R2" s="122">
        <f>IF(COUNT(Q3),RANK(Q3,Q$3:Q$17),"")</f>
        <v>1</v>
      </c>
    </row>
    <row r="3" spans="1:18" ht="14.25" customHeight="1" thickBot="1">
      <c r="A3" s="117"/>
      <c r="B3" s="119"/>
      <c r="C3" s="119"/>
      <c r="D3" s="10" t="s">
        <v>26</v>
      </c>
      <c r="E3" s="11">
        <f>D2+E2</f>
        <v>397.6</v>
      </c>
      <c r="F3" s="11">
        <f aca="true" t="shared" si="0" ref="F3:P3">E3+F2</f>
        <v>407.8</v>
      </c>
      <c r="G3" s="11">
        <f t="shared" si="0"/>
        <v>417.2</v>
      </c>
      <c r="H3" s="11">
        <f t="shared" si="0"/>
        <v>426.9</v>
      </c>
      <c r="I3" s="11">
        <f t="shared" si="0"/>
        <v>436.4</v>
      </c>
      <c r="J3" s="11">
        <f t="shared" si="0"/>
        <v>446.2</v>
      </c>
      <c r="K3" s="11">
        <f t="shared" si="0"/>
        <v>456</v>
      </c>
      <c r="L3" s="11">
        <f t="shared" si="0"/>
        <v>466</v>
      </c>
      <c r="M3" s="11">
        <f t="shared" si="0"/>
        <v>475.6</v>
      </c>
      <c r="N3" s="11">
        <f t="shared" si="0"/>
        <v>486.40000000000003</v>
      </c>
      <c r="O3" s="11">
        <f t="shared" si="0"/>
        <v>486.40000000000003</v>
      </c>
      <c r="P3" s="11">
        <f t="shared" si="0"/>
        <v>486.40000000000003</v>
      </c>
      <c r="Q3" s="11">
        <f>D2+Q2</f>
        <v>486.4</v>
      </c>
      <c r="R3" s="123"/>
    </row>
    <row r="4" spans="1:18" ht="14.25" customHeight="1">
      <c r="A4" s="116">
        <v>2</v>
      </c>
      <c r="B4" s="118" t="s">
        <v>384</v>
      </c>
      <c r="C4" s="118" t="s">
        <v>127</v>
      </c>
      <c r="D4" s="8">
        <v>385</v>
      </c>
      <c r="E4" s="9">
        <v>9</v>
      </c>
      <c r="F4" s="9">
        <v>10.1</v>
      </c>
      <c r="G4" s="9">
        <v>9.7</v>
      </c>
      <c r="H4" s="9">
        <v>10.5</v>
      </c>
      <c r="I4" s="9">
        <v>9.4</v>
      </c>
      <c r="J4" s="9">
        <v>10.5</v>
      </c>
      <c r="K4" s="9">
        <v>10.1</v>
      </c>
      <c r="L4" s="9">
        <v>10.1</v>
      </c>
      <c r="M4" s="9">
        <v>9.3</v>
      </c>
      <c r="N4" s="9">
        <v>10.2</v>
      </c>
      <c r="O4" s="9"/>
      <c r="P4" s="9"/>
      <c r="Q4" s="9">
        <f>SUM(E4:N4)</f>
        <v>98.89999999999999</v>
      </c>
      <c r="R4" s="122">
        <f>IF(COUNT(Q5),RANK(Q5,Q$3:Q$17),"")</f>
        <v>2</v>
      </c>
    </row>
    <row r="5" spans="1:18" ht="14.25" customHeight="1" thickBot="1">
      <c r="A5" s="117"/>
      <c r="B5" s="119"/>
      <c r="C5" s="119"/>
      <c r="D5" s="10" t="s">
        <v>26</v>
      </c>
      <c r="E5" s="11">
        <f>D4+E4</f>
        <v>394</v>
      </c>
      <c r="F5" s="11">
        <f aca="true" t="shared" si="1" ref="F5:P5">E5+F4</f>
        <v>404.1</v>
      </c>
      <c r="G5" s="11">
        <f t="shared" si="1"/>
        <v>413.8</v>
      </c>
      <c r="H5" s="11">
        <f t="shared" si="1"/>
        <v>424.3</v>
      </c>
      <c r="I5" s="11">
        <f t="shared" si="1"/>
        <v>433.7</v>
      </c>
      <c r="J5" s="11">
        <f t="shared" si="1"/>
        <v>444.2</v>
      </c>
      <c r="K5" s="11">
        <f t="shared" si="1"/>
        <v>454.3</v>
      </c>
      <c r="L5" s="11">
        <f t="shared" si="1"/>
        <v>464.40000000000003</v>
      </c>
      <c r="M5" s="11">
        <f t="shared" si="1"/>
        <v>473.70000000000005</v>
      </c>
      <c r="N5" s="11">
        <f t="shared" si="1"/>
        <v>483.90000000000003</v>
      </c>
      <c r="O5" s="11">
        <f t="shared" si="1"/>
        <v>483.90000000000003</v>
      </c>
      <c r="P5" s="11">
        <f t="shared" si="1"/>
        <v>483.90000000000003</v>
      </c>
      <c r="Q5" s="11">
        <f>D4+Q4</f>
        <v>483.9</v>
      </c>
      <c r="R5" s="123"/>
    </row>
    <row r="6" spans="1:18" ht="14.25" customHeight="1">
      <c r="A6" s="116">
        <v>3</v>
      </c>
      <c r="B6" s="118" t="s">
        <v>228</v>
      </c>
      <c r="C6" s="118" t="s">
        <v>229</v>
      </c>
      <c r="D6" s="8">
        <v>385</v>
      </c>
      <c r="E6" s="9">
        <v>9.2</v>
      </c>
      <c r="F6" s="9">
        <v>8.3</v>
      </c>
      <c r="G6" s="9">
        <v>8.6</v>
      </c>
      <c r="H6" s="9">
        <v>10.4</v>
      </c>
      <c r="I6" s="9">
        <v>9.8</v>
      </c>
      <c r="J6" s="9">
        <v>10.2</v>
      </c>
      <c r="K6" s="9">
        <v>10.5</v>
      </c>
      <c r="L6" s="9">
        <v>9.4</v>
      </c>
      <c r="M6" s="9">
        <v>10.5</v>
      </c>
      <c r="N6" s="9">
        <v>10.1</v>
      </c>
      <c r="O6" s="9"/>
      <c r="P6" s="9"/>
      <c r="Q6" s="9">
        <f>SUM(E6:N6)</f>
        <v>97</v>
      </c>
      <c r="R6" s="122">
        <f>IF(COUNT(Q7),RANK(Q7,Q$3:Q$17),"")</f>
        <v>4</v>
      </c>
    </row>
    <row r="7" spans="1:18" ht="14.25" customHeight="1" thickBot="1">
      <c r="A7" s="117"/>
      <c r="B7" s="119"/>
      <c r="C7" s="119"/>
      <c r="D7" s="10" t="s">
        <v>26</v>
      </c>
      <c r="E7" s="11">
        <f>D6+E6</f>
        <v>394.2</v>
      </c>
      <c r="F7" s="11">
        <f aca="true" t="shared" si="2" ref="F7:P7">E7+F6</f>
        <v>402.5</v>
      </c>
      <c r="G7" s="11">
        <f t="shared" si="2"/>
        <v>411.1</v>
      </c>
      <c r="H7" s="11">
        <f t="shared" si="2"/>
        <v>421.5</v>
      </c>
      <c r="I7" s="11">
        <f t="shared" si="2"/>
        <v>431.3</v>
      </c>
      <c r="J7" s="11">
        <f t="shared" si="2"/>
        <v>441.5</v>
      </c>
      <c r="K7" s="11">
        <f t="shared" si="2"/>
        <v>452</v>
      </c>
      <c r="L7" s="11">
        <f t="shared" si="2"/>
        <v>461.4</v>
      </c>
      <c r="M7" s="11">
        <f t="shared" si="2"/>
        <v>471.9</v>
      </c>
      <c r="N7" s="11">
        <f t="shared" si="2"/>
        <v>482</v>
      </c>
      <c r="O7" s="11">
        <f t="shared" si="2"/>
        <v>482</v>
      </c>
      <c r="P7" s="11">
        <f t="shared" si="2"/>
        <v>482</v>
      </c>
      <c r="Q7" s="11">
        <f>D6+Q6</f>
        <v>482</v>
      </c>
      <c r="R7" s="123"/>
    </row>
    <row r="8" spans="1:18" ht="14.25" customHeight="1">
      <c r="A8" s="116">
        <v>4</v>
      </c>
      <c r="B8" s="118" t="s">
        <v>243</v>
      </c>
      <c r="C8" s="118" t="s">
        <v>237</v>
      </c>
      <c r="D8" s="8">
        <v>383</v>
      </c>
      <c r="E8" s="9">
        <v>8.2</v>
      </c>
      <c r="F8" s="9">
        <v>10.5</v>
      </c>
      <c r="G8" s="9">
        <v>9.2</v>
      </c>
      <c r="H8" s="9">
        <v>9.6</v>
      </c>
      <c r="I8" s="9">
        <v>10.1</v>
      </c>
      <c r="J8" s="9">
        <v>10</v>
      </c>
      <c r="K8" s="9">
        <v>9.9</v>
      </c>
      <c r="L8" s="9">
        <v>9.3</v>
      </c>
      <c r="M8" s="9">
        <v>10</v>
      </c>
      <c r="N8" s="9">
        <v>10.6</v>
      </c>
      <c r="O8" s="9"/>
      <c r="P8" s="9"/>
      <c r="Q8" s="9">
        <f>SUM(E8:N8)</f>
        <v>97.39999999999999</v>
      </c>
      <c r="R8" s="122">
        <f>IF(COUNT(Q9),RANK(Q9,Q$3:Q$17),"")</f>
        <v>5</v>
      </c>
    </row>
    <row r="9" spans="1:18" ht="14.25" customHeight="1" thickBot="1">
      <c r="A9" s="117"/>
      <c r="B9" s="119"/>
      <c r="C9" s="119"/>
      <c r="D9" s="10" t="s">
        <v>26</v>
      </c>
      <c r="E9" s="11">
        <f>D8+E8</f>
        <v>391.2</v>
      </c>
      <c r="F9" s="11">
        <f aca="true" t="shared" si="3" ref="F9:P9">E9+F8</f>
        <v>401.7</v>
      </c>
      <c r="G9" s="11">
        <f t="shared" si="3"/>
        <v>410.9</v>
      </c>
      <c r="H9" s="11">
        <f t="shared" si="3"/>
        <v>420.5</v>
      </c>
      <c r="I9" s="11">
        <f t="shared" si="3"/>
        <v>430.6</v>
      </c>
      <c r="J9" s="11">
        <f t="shared" si="3"/>
        <v>440.6</v>
      </c>
      <c r="K9" s="11">
        <f t="shared" si="3"/>
        <v>450.5</v>
      </c>
      <c r="L9" s="11">
        <f t="shared" si="3"/>
        <v>459.8</v>
      </c>
      <c r="M9" s="11">
        <f t="shared" si="3"/>
        <v>469.8</v>
      </c>
      <c r="N9" s="11">
        <f t="shared" si="3"/>
        <v>480.40000000000003</v>
      </c>
      <c r="O9" s="11">
        <f t="shared" si="3"/>
        <v>480.40000000000003</v>
      </c>
      <c r="P9" s="11">
        <f t="shared" si="3"/>
        <v>480.40000000000003</v>
      </c>
      <c r="Q9" s="11">
        <f>D8+Q8</f>
        <v>480.4</v>
      </c>
      <c r="R9" s="123"/>
    </row>
    <row r="10" spans="1:18" ht="14.25" customHeight="1">
      <c r="A10" s="116">
        <v>5</v>
      </c>
      <c r="B10" s="118" t="s">
        <v>382</v>
      </c>
      <c r="C10" s="118" t="s">
        <v>237</v>
      </c>
      <c r="D10" s="8">
        <v>383</v>
      </c>
      <c r="E10" s="9">
        <v>10.23</v>
      </c>
      <c r="F10" s="9">
        <v>8.9</v>
      </c>
      <c r="G10" s="9">
        <v>8.4</v>
      </c>
      <c r="H10" s="9">
        <v>10.8</v>
      </c>
      <c r="I10" s="9">
        <v>8.5</v>
      </c>
      <c r="J10" s="9">
        <v>10.4</v>
      </c>
      <c r="K10" s="9">
        <v>9.8</v>
      </c>
      <c r="L10" s="9">
        <v>9.4</v>
      </c>
      <c r="M10" s="9">
        <v>8.4</v>
      </c>
      <c r="N10" s="9">
        <v>10.3</v>
      </c>
      <c r="O10" s="9"/>
      <c r="P10" s="9"/>
      <c r="Q10" s="9">
        <f>SUM(E10:N10)</f>
        <v>95.13000000000001</v>
      </c>
      <c r="R10" s="122">
        <f>IF(COUNT(Q11),RANK(Q11,Q$3:Q$17),"")</f>
        <v>6</v>
      </c>
    </row>
    <row r="11" spans="1:18" ht="14.25" customHeight="1" thickBot="1">
      <c r="A11" s="117"/>
      <c r="B11" s="119"/>
      <c r="C11" s="119"/>
      <c r="D11" s="10" t="s">
        <v>26</v>
      </c>
      <c r="E11" s="11">
        <f>D10+E10</f>
        <v>393.23</v>
      </c>
      <c r="F11" s="11">
        <f aca="true" t="shared" si="4" ref="F11:P11">E11+F10</f>
        <v>402.13</v>
      </c>
      <c r="G11" s="11">
        <f t="shared" si="4"/>
        <v>410.53</v>
      </c>
      <c r="H11" s="11">
        <f t="shared" si="4"/>
        <v>421.33</v>
      </c>
      <c r="I11" s="11">
        <f t="shared" si="4"/>
        <v>429.83</v>
      </c>
      <c r="J11" s="11">
        <f t="shared" si="4"/>
        <v>440.22999999999996</v>
      </c>
      <c r="K11" s="11">
        <f t="shared" si="4"/>
        <v>450.03</v>
      </c>
      <c r="L11" s="11">
        <f t="shared" si="4"/>
        <v>459.42999999999995</v>
      </c>
      <c r="M11" s="11">
        <f t="shared" si="4"/>
        <v>467.8299999999999</v>
      </c>
      <c r="N11" s="11">
        <f t="shared" si="4"/>
        <v>478.12999999999994</v>
      </c>
      <c r="O11" s="11">
        <f t="shared" si="4"/>
        <v>478.12999999999994</v>
      </c>
      <c r="P11" s="11">
        <f t="shared" si="4"/>
        <v>478.12999999999994</v>
      </c>
      <c r="Q11" s="11">
        <f>D10+Q10</f>
        <v>478.13</v>
      </c>
      <c r="R11" s="123"/>
    </row>
    <row r="12" spans="1:18" ht="14.25" customHeight="1">
      <c r="A12" s="116">
        <v>6</v>
      </c>
      <c r="B12" s="118" t="s">
        <v>241</v>
      </c>
      <c r="C12" s="118" t="s">
        <v>237</v>
      </c>
      <c r="D12" s="8">
        <v>383</v>
      </c>
      <c r="E12" s="9">
        <v>10.2</v>
      </c>
      <c r="F12" s="9">
        <v>10.2</v>
      </c>
      <c r="G12" s="9">
        <v>8.7</v>
      </c>
      <c r="H12" s="9">
        <v>10.2</v>
      </c>
      <c r="I12" s="9">
        <v>10</v>
      </c>
      <c r="J12" s="9">
        <v>10.5</v>
      </c>
      <c r="K12" s="9">
        <v>10.3</v>
      </c>
      <c r="L12" s="9">
        <v>9.7</v>
      </c>
      <c r="M12" s="9">
        <v>10.3</v>
      </c>
      <c r="N12" s="9">
        <v>10.6</v>
      </c>
      <c r="O12" s="9"/>
      <c r="P12" s="9"/>
      <c r="Q12" s="9">
        <f>SUM(E12:N12)</f>
        <v>100.69999999999999</v>
      </c>
      <c r="R12" s="122">
        <f>IF(COUNT(Q13),RANK(Q13,Q$3:Q$17),"")</f>
        <v>3</v>
      </c>
    </row>
    <row r="13" spans="1:18" ht="14.25" customHeight="1" thickBot="1">
      <c r="A13" s="117"/>
      <c r="B13" s="119"/>
      <c r="C13" s="119"/>
      <c r="D13" s="10" t="s">
        <v>26</v>
      </c>
      <c r="E13" s="11">
        <f>D12+E12</f>
        <v>393.2</v>
      </c>
      <c r="F13" s="11">
        <f aca="true" t="shared" si="5" ref="F13:P13">E13+F12</f>
        <v>403.4</v>
      </c>
      <c r="G13" s="11">
        <f t="shared" si="5"/>
        <v>412.09999999999997</v>
      </c>
      <c r="H13" s="11">
        <f t="shared" si="5"/>
        <v>422.29999999999995</v>
      </c>
      <c r="I13" s="11">
        <f t="shared" si="5"/>
        <v>432.29999999999995</v>
      </c>
      <c r="J13" s="11">
        <f t="shared" si="5"/>
        <v>442.79999999999995</v>
      </c>
      <c r="K13" s="11">
        <f t="shared" si="5"/>
        <v>453.09999999999997</v>
      </c>
      <c r="L13" s="11">
        <f t="shared" si="5"/>
        <v>462.79999999999995</v>
      </c>
      <c r="M13" s="11">
        <f t="shared" si="5"/>
        <v>473.09999999999997</v>
      </c>
      <c r="N13" s="11">
        <f t="shared" si="5"/>
        <v>483.7</v>
      </c>
      <c r="O13" s="11">
        <f t="shared" si="5"/>
        <v>483.7</v>
      </c>
      <c r="P13" s="11">
        <f t="shared" si="5"/>
        <v>483.7</v>
      </c>
      <c r="Q13" s="11">
        <f>D12+Q12</f>
        <v>483.7</v>
      </c>
      <c r="R13" s="123"/>
    </row>
    <row r="14" spans="1:18" ht="14.25" customHeight="1">
      <c r="A14" s="116">
        <v>7</v>
      </c>
      <c r="B14" s="118" t="s">
        <v>131</v>
      </c>
      <c r="C14" s="118" t="s">
        <v>127</v>
      </c>
      <c r="D14" s="8">
        <v>380</v>
      </c>
      <c r="E14" s="9">
        <v>10.4</v>
      </c>
      <c r="F14" s="9">
        <v>10.4</v>
      </c>
      <c r="G14" s="9">
        <v>8.1</v>
      </c>
      <c r="H14" s="9">
        <v>9.8</v>
      </c>
      <c r="I14" s="9">
        <v>10.2</v>
      </c>
      <c r="J14" s="9">
        <v>9.8</v>
      </c>
      <c r="K14" s="9">
        <v>9.9</v>
      </c>
      <c r="L14" s="9">
        <v>9.5</v>
      </c>
      <c r="M14" s="9">
        <v>9.9</v>
      </c>
      <c r="N14" s="9">
        <v>9.5</v>
      </c>
      <c r="O14" s="9"/>
      <c r="P14" s="9"/>
      <c r="Q14" s="9">
        <f>SUM(E14:N14)</f>
        <v>97.50000000000001</v>
      </c>
      <c r="R14" s="122">
        <f>IF(COUNT(Q15),RANK(Q15,Q$3:Q$17),"")</f>
        <v>7</v>
      </c>
    </row>
    <row r="15" spans="1:18" ht="14.25" customHeight="1" thickBot="1">
      <c r="A15" s="117"/>
      <c r="B15" s="119"/>
      <c r="C15" s="119"/>
      <c r="D15" s="10" t="s">
        <v>26</v>
      </c>
      <c r="E15" s="11">
        <f>D14+E14</f>
        <v>390.4</v>
      </c>
      <c r="F15" s="11">
        <f aca="true" t="shared" si="6" ref="F15:P15">E15+F14</f>
        <v>400.79999999999995</v>
      </c>
      <c r="G15" s="11">
        <f t="shared" si="6"/>
        <v>408.9</v>
      </c>
      <c r="H15" s="11">
        <f t="shared" si="6"/>
        <v>418.7</v>
      </c>
      <c r="I15" s="11">
        <f t="shared" si="6"/>
        <v>428.9</v>
      </c>
      <c r="J15" s="11">
        <f t="shared" si="6"/>
        <v>438.7</v>
      </c>
      <c r="K15" s="11">
        <f t="shared" si="6"/>
        <v>448.59999999999997</v>
      </c>
      <c r="L15" s="11">
        <f t="shared" si="6"/>
        <v>458.09999999999997</v>
      </c>
      <c r="M15" s="11">
        <f t="shared" si="6"/>
        <v>467.99999999999994</v>
      </c>
      <c r="N15" s="11">
        <f t="shared" si="6"/>
        <v>477.49999999999994</v>
      </c>
      <c r="O15" s="11">
        <f t="shared" si="6"/>
        <v>477.49999999999994</v>
      </c>
      <c r="P15" s="11">
        <f t="shared" si="6"/>
        <v>477.49999999999994</v>
      </c>
      <c r="Q15" s="11">
        <f>D14+Q14</f>
        <v>477.5</v>
      </c>
      <c r="R15" s="123"/>
    </row>
    <row r="16" spans="1:18" ht="14.25" customHeight="1">
      <c r="A16" s="116">
        <v>8</v>
      </c>
      <c r="B16" s="118" t="s">
        <v>184</v>
      </c>
      <c r="C16" s="118" t="s">
        <v>179</v>
      </c>
      <c r="D16" s="8">
        <v>379</v>
      </c>
      <c r="E16" s="9">
        <v>9.7</v>
      </c>
      <c r="F16" s="9">
        <v>6.7</v>
      </c>
      <c r="G16" s="9">
        <v>10.1</v>
      </c>
      <c r="H16" s="9">
        <v>8.6</v>
      </c>
      <c r="I16" s="9">
        <v>10.2</v>
      </c>
      <c r="J16" s="9">
        <v>10.1</v>
      </c>
      <c r="K16" s="9">
        <v>10.4</v>
      </c>
      <c r="L16" s="9">
        <v>9.7</v>
      </c>
      <c r="M16" s="9">
        <v>9.9</v>
      </c>
      <c r="N16" s="9">
        <v>9.7</v>
      </c>
      <c r="O16" s="9"/>
      <c r="P16" s="9"/>
      <c r="Q16" s="9">
        <f>SUM(E16:N16)</f>
        <v>95.10000000000001</v>
      </c>
      <c r="R16" s="122">
        <f>IF(COUNT(Q17),RANK(Q17,Q$3:Q$17),"")</f>
        <v>8</v>
      </c>
    </row>
    <row r="17" spans="1:18" ht="14.25" customHeight="1" thickBot="1">
      <c r="A17" s="117"/>
      <c r="B17" s="119"/>
      <c r="C17" s="119"/>
      <c r="D17" s="10" t="s">
        <v>26</v>
      </c>
      <c r="E17" s="11">
        <f>D16+E16</f>
        <v>388.7</v>
      </c>
      <c r="F17" s="11">
        <f aca="true" t="shared" si="7" ref="F17:P17">E17+F16</f>
        <v>395.4</v>
      </c>
      <c r="G17" s="11">
        <f t="shared" si="7"/>
        <v>405.5</v>
      </c>
      <c r="H17" s="11">
        <f t="shared" si="7"/>
        <v>414.1</v>
      </c>
      <c r="I17" s="11">
        <f t="shared" si="7"/>
        <v>424.3</v>
      </c>
      <c r="J17" s="11">
        <f t="shared" si="7"/>
        <v>434.40000000000003</v>
      </c>
      <c r="K17" s="11">
        <f t="shared" si="7"/>
        <v>444.8</v>
      </c>
      <c r="L17" s="11">
        <f t="shared" si="7"/>
        <v>454.5</v>
      </c>
      <c r="M17" s="11">
        <f t="shared" si="7"/>
        <v>464.4</v>
      </c>
      <c r="N17" s="11">
        <f t="shared" si="7"/>
        <v>474.09999999999997</v>
      </c>
      <c r="O17" s="11">
        <f t="shared" si="7"/>
        <v>474.09999999999997</v>
      </c>
      <c r="P17" s="11">
        <f t="shared" si="7"/>
        <v>474.09999999999997</v>
      </c>
      <c r="Q17" s="11">
        <f>D16+Q16</f>
        <v>474.1</v>
      </c>
      <c r="R17" s="123"/>
    </row>
  </sheetData>
  <mergeCells count="32">
    <mergeCell ref="R10:R11"/>
    <mergeCell ref="R12:R13"/>
    <mergeCell ref="R14:R15"/>
    <mergeCell ref="R16:R17"/>
    <mergeCell ref="R2:R3"/>
    <mergeCell ref="R4:R5"/>
    <mergeCell ref="R6:R7"/>
    <mergeCell ref="R8:R9"/>
    <mergeCell ref="C10:C11"/>
    <mergeCell ref="C12:C13"/>
    <mergeCell ref="C14:C15"/>
    <mergeCell ref="C16:C17"/>
    <mergeCell ref="C2:C3"/>
    <mergeCell ref="C4:C5"/>
    <mergeCell ref="C6:C7"/>
    <mergeCell ref="C8:C9"/>
    <mergeCell ref="B10:B11"/>
    <mergeCell ref="B12:B13"/>
    <mergeCell ref="B14:B15"/>
    <mergeCell ref="B16:B17"/>
    <mergeCell ref="B2:B3"/>
    <mergeCell ref="B4:B5"/>
    <mergeCell ref="B6:B7"/>
    <mergeCell ref="B8:B9"/>
    <mergeCell ref="A10:A11"/>
    <mergeCell ref="A12:A13"/>
    <mergeCell ref="A14:A15"/>
    <mergeCell ref="A16:A17"/>
    <mergeCell ref="A2:A3"/>
    <mergeCell ref="A4:A5"/>
    <mergeCell ref="A6:A7"/>
    <mergeCell ref="A8:A9"/>
  </mergeCells>
  <conditionalFormatting sqref="E2:N17">
    <cfRule type="cellIs" priority="1" dxfId="0" operator="between" stopIfTrue="1">
      <formula>10</formula>
      <formula>10.9</formula>
    </cfRule>
  </conditionalFormatting>
  <printOptions/>
  <pageMargins left="0.75" right="0.75" top="1" bottom="1" header="0.512" footer="0.512"/>
  <pageSetup orientation="landscape" paperSize="9" r:id="rId1"/>
  <headerFooter alignWithMargins="0">
    <oddHeader>&amp;L&amp;F&amp;C&amp;A</oddHeader>
    <oddFooter>&amp;C本部公認審判員  吉澤 卓也&amp;R本部公認審判員  松岡 友彦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L59"/>
  <sheetViews>
    <sheetView workbookViewId="0" topLeftCell="A1">
      <selection activeCell="A1" sqref="A1"/>
    </sheetView>
  </sheetViews>
  <sheetFormatPr defaultColWidth="10.625" defaultRowHeight="13.5"/>
  <cols>
    <col min="1" max="1" width="6.00390625" style="12" customWidth="1"/>
    <col min="2" max="3" width="5.125" style="12" customWidth="1"/>
    <col min="4" max="4" width="13.625" style="12" customWidth="1"/>
    <col min="5" max="10" width="5.625" style="12" customWidth="1"/>
    <col min="11" max="11" width="8.25390625" style="12" bestFit="1" customWidth="1"/>
    <col min="12" max="12" width="9.125" style="12" customWidth="1"/>
    <col min="13" max="16384" width="10.625" style="12" customWidth="1"/>
  </cols>
  <sheetData>
    <row r="1" ht="14.25" thickBot="1"/>
    <row r="2" spans="2:12" ht="24">
      <c r="B2" s="33" t="s">
        <v>267</v>
      </c>
      <c r="C2" s="124" t="s">
        <v>237</v>
      </c>
      <c r="D2" s="125"/>
      <c r="E2" s="125"/>
      <c r="F2" s="34" t="s">
        <v>27</v>
      </c>
      <c r="G2" s="35">
        <f>IF(COUNT(K2),RANK(K2,K$2:K$46),"")</f>
        <v>1</v>
      </c>
      <c r="H2" s="36" t="s">
        <v>103</v>
      </c>
      <c r="I2" s="126" t="s">
        <v>104</v>
      </c>
      <c r="J2" s="126"/>
      <c r="K2" s="37">
        <f>L5+L9+L13</f>
        <v>5011</v>
      </c>
      <c r="L2" s="38" t="s">
        <v>28</v>
      </c>
    </row>
    <row r="3" spans="2:12" ht="14.25">
      <c r="B3" s="39" t="s">
        <v>0</v>
      </c>
      <c r="C3" s="25" t="s">
        <v>1</v>
      </c>
      <c r="D3" s="13" t="s">
        <v>31</v>
      </c>
      <c r="E3" s="25" t="s">
        <v>6</v>
      </c>
      <c r="F3" s="25" t="s">
        <v>7</v>
      </c>
      <c r="G3" s="25" t="s">
        <v>12</v>
      </c>
      <c r="H3" s="25" t="s">
        <v>13</v>
      </c>
      <c r="I3" s="25" t="s">
        <v>14</v>
      </c>
      <c r="J3" s="25" t="s">
        <v>15</v>
      </c>
      <c r="K3" s="25" t="s">
        <v>19</v>
      </c>
      <c r="L3" s="40" t="s">
        <v>17</v>
      </c>
    </row>
    <row r="4" spans="2:12" ht="14.25">
      <c r="B4" s="41">
        <v>3</v>
      </c>
      <c r="C4" s="3">
        <v>8</v>
      </c>
      <c r="D4" s="27" t="s">
        <v>252</v>
      </c>
      <c r="E4" s="14">
        <v>95</v>
      </c>
      <c r="F4" s="14">
        <v>94</v>
      </c>
      <c r="G4" s="14">
        <v>95</v>
      </c>
      <c r="H4" s="14">
        <v>96</v>
      </c>
      <c r="I4" s="14">
        <v>90</v>
      </c>
      <c r="J4" s="14">
        <v>95</v>
      </c>
      <c r="K4" s="14">
        <f>SUM(E4:J4)</f>
        <v>565</v>
      </c>
      <c r="L4" s="42"/>
    </row>
    <row r="5" spans="2:12" ht="14.25">
      <c r="B5" s="41">
        <v>4</v>
      </c>
      <c r="C5" s="3">
        <v>8</v>
      </c>
      <c r="D5" s="27" t="s">
        <v>253</v>
      </c>
      <c r="E5" s="14">
        <v>98</v>
      </c>
      <c r="F5" s="14">
        <v>95</v>
      </c>
      <c r="G5" s="14">
        <v>95</v>
      </c>
      <c r="H5" s="14">
        <v>99</v>
      </c>
      <c r="I5" s="14">
        <v>98</v>
      </c>
      <c r="J5" s="14">
        <v>99</v>
      </c>
      <c r="K5" s="14">
        <f>SUM(E5:J5)</f>
        <v>584</v>
      </c>
      <c r="L5" s="42">
        <f>SUM(K4:K6)</f>
        <v>1697</v>
      </c>
    </row>
    <row r="6" spans="2:12" ht="14.25">
      <c r="B6" s="41">
        <v>8</v>
      </c>
      <c r="C6" s="3">
        <v>8</v>
      </c>
      <c r="D6" s="27" t="s">
        <v>258</v>
      </c>
      <c r="E6" s="14">
        <v>93</v>
      </c>
      <c r="F6" s="14">
        <v>90</v>
      </c>
      <c r="G6" s="14">
        <v>88</v>
      </c>
      <c r="H6" s="14">
        <v>94</v>
      </c>
      <c r="I6" s="14">
        <v>91</v>
      </c>
      <c r="J6" s="14">
        <v>92</v>
      </c>
      <c r="K6" s="14">
        <f>SUM(E6:J6)</f>
        <v>548</v>
      </c>
      <c r="L6" s="42"/>
    </row>
    <row r="7" spans="2:12" ht="14.25">
      <c r="B7" s="43" t="s">
        <v>0</v>
      </c>
      <c r="C7" s="26" t="s">
        <v>1</v>
      </c>
      <c r="D7" s="15" t="s">
        <v>32</v>
      </c>
      <c r="E7" s="26" t="s">
        <v>4</v>
      </c>
      <c r="F7" s="26" t="s">
        <v>5</v>
      </c>
      <c r="G7" s="26" t="s">
        <v>6</v>
      </c>
      <c r="H7" s="26" t="s">
        <v>7</v>
      </c>
      <c r="I7" s="26" t="s">
        <v>8</v>
      </c>
      <c r="J7" s="26" t="s">
        <v>9</v>
      </c>
      <c r="K7" s="26" t="s">
        <v>19</v>
      </c>
      <c r="L7" s="42" t="s">
        <v>17</v>
      </c>
    </row>
    <row r="8" spans="2:12" ht="14.25">
      <c r="B8" s="41" t="s">
        <v>75</v>
      </c>
      <c r="C8" s="3">
        <v>8</v>
      </c>
      <c r="D8" s="27" t="s">
        <v>241</v>
      </c>
      <c r="E8" s="3">
        <v>97</v>
      </c>
      <c r="F8" s="3">
        <v>93</v>
      </c>
      <c r="G8" s="3">
        <v>86</v>
      </c>
      <c r="H8" s="3">
        <v>90</v>
      </c>
      <c r="I8" s="3">
        <v>93</v>
      </c>
      <c r="J8" s="3">
        <v>90</v>
      </c>
      <c r="K8" s="3">
        <f>SUM(E8:J8)</f>
        <v>549</v>
      </c>
      <c r="L8" s="42"/>
    </row>
    <row r="9" spans="2:12" ht="14.25">
      <c r="B9" s="41" t="s">
        <v>108</v>
      </c>
      <c r="C9" s="3">
        <v>8</v>
      </c>
      <c r="D9" s="27" t="s">
        <v>243</v>
      </c>
      <c r="E9" s="3">
        <v>90</v>
      </c>
      <c r="F9" s="3">
        <v>94</v>
      </c>
      <c r="G9" s="3">
        <v>95</v>
      </c>
      <c r="H9" s="3">
        <v>94</v>
      </c>
      <c r="I9" s="3">
        <v>89</v>
      </c>
      <c r="J9" s="3">
        <v>85</v>
      </c>
      <c r="K9" s="3">
        <f>SUM(E9:J9)</f>
        <v>547</v>
      </c>
      <c r="L9" s="42">
        <f>SUM(K8:K10)</f>
        <v>1651</v>
      </c>
    </row>
    <row r="10" spans="2:12" ht="14.25">
      <c r="B10" s="41" t="s">
        <v>44</v>
      </c>
      <c r="C10" s="3">
        <v>8</v>
      </c>
      <c r="D10" s="27" t="s">
        <v>245</v>
      </c>
      <c r="E10" s="3">
        <v>96</v>
      </c>
      <c r="F10" s="3">
        <v>94</v>
      </c>
      <c r="G10" s="3">
        <v>86</v>
      </c>
      <c r="H10" s="3">
        <v>94</v>
      </c>
      <c r="I10" s="3">
        <v>94</v>
      </c>
      <c r="J10" s="3">
        <v>91</v>
      </c>
      <c r="K10" s="3">
        <f>SUM(E10:J10)</f>
        <v>555</v>
      </c>
      <c r="L10" s="42"/>
    </row>
    <row r="11" spans="2:12" ht="14.25">
      <c r="B11" s="43" t="s">
        <v>0</v>
      </c>
      <c r="C11" s="26" t="s">
        <v>1</v>
      </c>
      <c r="D11" s="15" t="s">
        <v>33</v>
      </c>
      <c r="E11" s="26" t="s">
        <v>6</v>
      </c>
      <c r="F11" s="26" t="s">
        <v>7</v>
      </c>
      <c r="G11" s="26" t="s">
        <v>12</v>
      </c>
      <c r="H11" s="26" t="s">
        <v>13</v>
      </c>
      <c r="I11" s="26" t="s">
        <v>14</v>
      </c>
      <c r="J11" s="26" t="s">
        <v>15</v>
      </c>
      <c r="K11" s="26" t="s">
        <v>19</v>
      </c>
      <c r="L11" s="42" t="s">
        <v>17</v>
      </c>
    </row>
    <row r="12" spans="2:12" ht="14.25">
      <c r="B12" s="41" t="s">
        <v>49</v>
      </c>
      <c r="C12" s="3">
        <v>10</v>
      </c>
      <c r="D12" s="27" t="s">
        <v>256</v>
      </c>
      <c r="E12" s="3">
        <v>91</v>
      </c>
      <c r="F12" s="3">
        <v>88</v>
      </c>
      <c r="G12" s="3">
        <v>85</v>
      </c>
      <c r="H12" s="3">
        <v>86</v>
      </c>
      <c r="I12" s="3">
        <v>80</v>
      </c>
      <c r="J12" s="3">
        <v>84</v>
      </c>
      <c r="K12" s="3">
        <f>SUM(E12:J12)</f>
        <v>514</v>
      </c>
      <c r="L12" s="42"/>
    </row>
    <row r="13" spans="2:12" ht="14.25">
      <c r="B13" s="41" t="s">
        <v>268</v>
      </c>
      <c r="C13" s="3">
        <v>10</v>
      </c>
      <c r="D13" s="27" t="s">
        <v>262</v>
      </c>
      <c r="E13" s="3">
        <v>98</v>
      </c>
      <c r="F13" s="3">
        <v>95</v>
      </c>
      <c r="G13" s="3">
        <v>94</v>
      </c>
      <c r="H13" s="3">
        <v>98</v>
      </c>
      <c r="I13" s="3">
        <v>97</v>
      </c>
      <c r="J13" s="3">
        <v>94</v>
      </c>
      <c r="K13" s="3">
        <f>SUM(E13:J13)</f>
        <v>576</v>
      </c>
      <c r="L13" s="42">
        <f>SUM(K12:K14)</f>
        <v>1663</v>
      </c>
    </row>
    <row r="14" spans="2:12" ht="15" thickBot="1">
      <c r="B14" s="44" t="s">
        <v>86</v>
      </c>
      <c r="C14" s="45">
        <v>10</v>
      </c>
      <c r="D14" s="46" t="s">
        <v>244</v>
      </c>
      <c r="E14" s="109">
        <v>94</v>
      </c>
      <c r="F14" s="45">
        <v>95</v>
      </c>
      <c r="G14" s="45">
        <v>95</v>
      </c>
      <c r="H14" s="45">
        <v>97</v>
      </c>
      <c r="I14" s="45">
        <v>95</v>
      </c>
      <c r="J14" s="45">
        <v>97</v>
      </c>
      <c r="K14" s="45">
        <f>SUM(E14:J14)</f>
        <v>573</v>
      </c>
      <c r="L14" s="47"/>
    </row>
    <row r="15" spans="2:12" ht="14.25">
      <c r="B15" s="71"/>
      <c r="C15" s="71"/>
      <c r="D15" s="111"/>
      <c r="E15" s="71"/>
      <c r="F15" s="71"/>
      <c r="G15" s="71"/>
      <c r="H15" s="71"/>
      <c r="I15" s="71"/>
      <c r="J15" s="71"/>
      <c r="K15" s="71"/>
      <c r="L15" s="72"/>
    </row>
    <row r="16" ht="14.25" thickBot="1"/>
    <row r="17" spans="2:12" ht="24">
      <c r="B17" s="33" t="s">
        <v>34</v>
      </c>
      <c r="C17" s="124" t="s">
        <v>286</v>
      </c>
      <c r="D17" s="125"/>
      <c r="E17" s="125"/>
      <c r="F17" s="34" t="s">
        <v>27</v>
      </c>
      <c r="G17" s="35">
        <f>IF(COUNT(K17),RANK(K17,K$2:K$60),"")</f>
        <v>2</v>
      </c>
      <c r="H17" s="36" t="s">
        <v>29</v>
      </c>
      <c r="I17" s="126" t="s">
        <v>30</v>
      </c>
      <c r="J17" s="126"/>
      <c r="K17" s="37">
        <f>L20+L24+L28</f>
        <v>4835</v>
      </c>
      <c r="L17" s="38" t="s">
        <v>28</v>
      </c>
    </row>
    <row r="18" spans="2:12" ht="14.25">
      <c r="B18" s="57" t="s">
        <v>0</v>
      </c>
      <c r="C18" s="13" t="s">
        <v>1</v>
      </c>
      <c r="D18" s="13" t="s">
        <v>31</v>
      </c>
      <c r="E18" s="13" t="s">
        <v>6</v>
      </c>
      <c r="F18" s="13" t="s">
        <v>7</v>
      </c>
      <c r="G18" s="13" t="s">
        <v>12</v>
      </c>
      <c r="H18" s="13" t="s">
        <v>13</v>
      </c>
      <c r="I18" s="13" t="s">
        <v>14</v>
      </c>
      <c r="J18" s="13" t="s">
        <v>15</v>
      </c>
      <c r="K18" s="13" t="s">
        <v>19</v>
      </c>
      <c r="L18" s="58" t="s">
        <v>17</v>
      </c>
    </row>
    <row r="19" spans="2:12" ht="14.25">
      <c r="B19" s="59">
        <v>3</v>
      </c>
      <c r="C19" s="49">
        <v>6</v>
      </c>
      <c r="D19" s="49" t="s">
        <v>285</v>
      </c>
      <c r="E19" s="14">
        <v>91</v>
      </c>
      <c r="F19" s="14">
        <v>95</v>
      </c>
      <c r="G19" s="14">
        <v>91</v>
      </c>
      <c r="H19" s="14">
        <v>88</v>
      </c>
      <c r="I19" s="14">
        <v>90</v>
      </c>
      <c r="J19" s="14">
        <v>89</v>
      </c>
      <c r="K19" s="14">
        <f>SUM(E19:J19)</f>
        <v>544</v>
      </c>
      <c r="L19" s="60"/>
    </row>
    <row r="20" spans="2:12" ht="14.25">
      <c r="B20" s="59">
        <v>4</v>
      </c>
      <c r="C20" s="49">
        <v>6</v>
      </c>
      <c r="D20" s="49" t="s">
        <v>291</v>
      </c>
      <c r="E20" s="14">
        <v>88</v>
      </c>
      <c r="F20" s="14">
        <v>94</v>
      </c>
      <c r="G20" s="14">
        <v>93</v>
      </c>
      <c r="H20" s="14">
        <v>91</v>
      </c>
      <c r="I20" s="14">
        <v>88</v>
      </c>
      <c r="J20" s="14">
        <v>92</v>
      </c>
      <c r="K20" s="14">
        <f>SUM(E20:J20)</f>
        <v>546</v>
      </c>
      <c r="L20" s="60">
        <f>SUM(K19:K21)</f>
        <v>1650</v>
      </c>
    </row>
    <row r="21" spans="2:12" ht="14.25">
      <c r="B21" s="59">
        <v>8</v>
      </c>
      <c r="C21" s="49">
        <v>6</v>
      </c>
      <c r="D21" s="49" t="s">
        <v>287</v>
      </c>
      <c r="E21" s="14">
        <v>92</v>
      </c>
      <c r="F21" s="14">
        <v>94</v>
      </c>
      <c r="G21" s="14">
        <v>97</v>
      </c>
      <c r="H21" s="14">
        <v>91</v>
      </c>
      <c r="I21" s="14">
        <v>91</v>
      </c>
      <c r="J21" s="14">
        <v>95</v>
      </c>
      <c r="K21" s="14">
        <f>SUM(E21:J21)</f>
        <v>560</v>
      </c>
      <c r="L21" s="60"/>
    </row>
    <row r="22" spans="2:12" ht="14.25">
      <c r="B22" s="61" t="s">
        <v>0</v>
      </c>
      <c r="C22" s="15" t="s">
        <v>1</v>
      </c>
      <c r="D22" s="15" t="s">
        <v>32</v>
      </c>
      <c r="E22" s="15" t="s">
        <v>4</v>
      </c>
      <c r="F22" s="15" t="s">
        <v>5</v>
      </c>
      <c r="G22" s="15" t="s">
        <v>6</v>
      </c>
      <c r="H22" s="15" t="s">
        <v>7</v>
      </c>
      <c r="I22" s="15" t="s">
        <v>8</v>
      </c>
      <c r="J22" s="15" t="s">
        <v>9</v>
      </c>
      <c r="K22" s="15" t="s">
        <v>19</v>
      </c>
      <c r="L22" s="60" t="s">
        <v>17</v>
      </c>
    </row>
    <row r="23" spans="2:12" ht="14.25">
      <c r="B23" s="62" t="s">
        <v>75</v>
      </c>
      <c r="C23" s="27">
        <v>7</v>
      </c>
      <c r="D23" s="27" t="s">
        <v>306</v>
      </c>
      <c r="E23" s="3">
        <v>93</v>
      </c>
      <c r="F23" s="3">
        <v>94</v>
      </c>
      <c r="G23" s="3">
        <v>80</v>
      </c>
      <c r="H23" s="3">
        <v>71</v>
      </c>
      <c r="I23" s="3">
        <v>84</v>
      </c>
      <c r="J23" s="3">
        <v>87</v>
      </c>
      <c r="K23" s="3">
        <f>SUM(E23:J23)</f>
        <v>509</v>
      </c>
      <c r="L23" s="60"/>
    </row>
    <row r="24" spans="2:12" ht="14.25">
      <c r="B24" s="62" t="s">
        <v>109</v>
      </c>
      <c r="C24" s="27">
        <v>7</v>
      </c>
      <c r="D24" s="27" t="s">
        <v>308</v>
      </c>
      <c r="E24" s="3">
        <v>91</v>
      </c>
      <c r="F24" s="3">
        <v>89</v>
      </c>
      <c r="G24" s="3">
        <v>80</v>
      </c>
      <c r="H24" s="3">
        <v>83</v>
      </c>
      <c r="I24" s="3">
        <v>78</v>
      </c>
      <c r="J24" s="3">
        <v>84</v>
      </c>
      <c r="K24" s="3">
        <f>SUM(E24:J24)</f>
        <v>505</v>
      </c>
      <c r="L24" s="60">
        <f>SUM(K23:K25)</f>
        <v>1494</v>
      </c>
    </row>
    <row r="25" spans="2:12" ht="14.25">
      <c r="B25" s="62" t="s">
        <v>311</v>
      </c>
      <c r="C25" s="27">
        <v>7</v>
      </c>
      <c r="D25" s="27" t="s">
        <v>297</v>
      </c>
      <c r="E25" s="3">
        <v>95</v>
      </c>
      <c r="F25" s="3">
        <v>98</v>
      </c>
      <c r="G25" s="3">
        <v>74</v>
      </c>
      <c r="H25" s="3">
        <v>74</v>
      </c>
      <c r="I25" s="3">
        <v>74</v>
      </c>
      <c r="J25" s="3">
        <v>65</v>
      </c>
      <c r="K25" s="3">
        <f>SUM(E25:J25)</f>
        <v>480</v>
      </c>
      <c r="L25" s="60"/>
    </row>
    <row r="26" spans="2:12" ht="14.25">
      <c r="B26" s="61" t="s">
        <v>0</v>
      </c>
      <c r="C26" s="15" t="s">
        <v>1</v>
      </c>
      <c r="D26" s="15" t="s">
        <v>33</v>
      </c>
      <c r="E26" s="15" t="s">
        <v>6</v>
      </c>
      <c r="F26" s="15" t="s">
        <v>7</v>
      </c>
      <c r="G26" s="15" t="s">
        <v>12</v>
      </c>
      <c r="H26" s="15" t="s">
        <v>13</v>
      </c>
      <c r="I26" s="15" t="s">
        <v>14</v>
      </c>
      <c r="J26" s="15" t="s">
        <v>15</v>
      </c>
      <c r="K26" s="15" t="s">
        <v>19</v>
      </c>
      <c r="L26" s="60" t="s">
        <v>17</v>
      </c>
    </row>
    <row r="27" spans="2:12" ht="14.25">
      <c r="B27" s="63" t="s">
        <v>350</v>
      </c>
      <c r="C27" s="14">
        <v>9</v>
      </c>
      <c r="D27" s="49" t="s">
        <v>305</v>
      </c>
      <c r="E27" s="3">
        <v>94</v>
      </c>
      <c r="F27" s="3">
        <v>91</v>
      </c>
      <c r="G27" s="3">
        <v>92</v>
      </c>
      <c r="H27" s="3">
        <v>90</v>
      </c>
      <c r="I27" s="3">
        <v>91</v>
      </c>
      <c r="J27" s="3">
        <v>94</v>
      </c>
      <c r="K27" s="3">
        <f>SUM(E27:J27)</f>
        <v>552</v>
      </c>
      <c r="L27" s="60"/>
    </row>
    <row r="28" spans="2:12" ht="14.25">
      <c r="B28" s="64" t="s">
        <v>312</v>
      </c>
      <c r="C28" s="6">
        <v>9</v>
      </c>
      <c r="D28" s="55" t="s">
        <v>296</v>
      </c>
      <c r="E28" s="3">
        <v>94</v>
      </c>
      <c r="F28" s="3">
        <v>98</v>
      </c>
      <c r="G28" s="3">
        <v>96</v>
      </c>
      <c r="H28" s="3">
        <v>93</v>
      </c>
      <c r="I28" s="3">
        <v>94</v>
      </c>
      <c r="J28" s="3">
        <v>95</v>
      </c>
      <c r="K28" s="3">
        <f>SUM(E28:J28)</f>
        <v>570</v>
      </c>
      <c r="L28" s="60">
        <f>SUM(K27:K29)</f>
        <v>1691</v>
      </c>
    </row>
    <row r="29" spans="2:12" ht="15" thickBot="1">
      <c r="B29" s="44" t="s">
        <v>86</v>
      </c>
      <c r="C29" s="45">
        <v>9</v>
      </c>
      <c r="D29" s="46" t="s">
        <v>299</v>
      </c>
      <c r="E29" s="109">
        <v>90</v>
      </c>
      <c r="F29" s="45">
        <v>93</v>
      </c>
      <c r="G29" s="45">
        <v>96</v>
      </c>
      <c r="H29" s="45">
        <v>98</v>
      </c>
      <c r="I29" s="45">
        <v>97</v>
      </c>
      <c r="J29" s="45">
        <v>95</v>
      </c>
      <c r="K29" s="65">
        <f>SUM(E29:J29)</f>
        <v>569</v>
      </c>
      <c r="L29" s="66"/>
    </row>
    <row r="30" spans="2:12" ht="14.25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2"/>
    </row>
    <row r="31" ht="14.25" thickBot="1"/>
    <row r="32" spans="2:12" ht="24">
      <c r="B32" s="33" t="s">
        <v>222</v>
      </c>
      <c r="C32" s="124" t="s">
        <v>196</v>
      </c>
      <c r="D32" s="125"/>
      <c r="E32" s="125"/>
      <c r="F32" s="34" t="s">
        <v>27</v>
      </c>
      <c r="G32" s="35">
        <f>IF(COUNT(K32),RANK(K32,K$2:K$60),"")</f>
        <v>3</v>
      </c>
      <c r="H32" s="36" t="s">
        <v>103</v>
      </c>
      <c r="I32" s="126" t="s">
        <v>104</v>
      </c>
      <c r="J32" s="126"/>
      <c r="K32" s="37">
        <f>L35+L39+L43</f>
        <v>4832</v>
      </c>
      <c r="L32" s="38" t="s">
        <v>28</v>
      </c>
    </row>
    <row r="33" spans="2:12" ht="14.25">
      <c r="B33" s="39" t="s">
        <v>0</v>
      </c>
      <c r="C33" s="25" t="s">
        <v>1</v>
      </c>
      <c r="D33" s="25" t="s">
        <v>105</v>
      </c>
      <c r="E33" s="25" t="s">
        <v>6</v>
      </c>
      <c r="F33" s="25" t="s">
        <v>7</v>
      </c>
      <c r="G33" s="25" t="s">
        <v>12</v>
      </c>
      <c r="H33" s="25" t="s">
        <v>13</v>
      </c>
      <c r="I33" s="25" t="s">
        <v>14</v>
      </c>
      <c r="J33" s="25" t="s">
        <v>15</v>
      </c>
      <c r="K33" s="25" t="s">
        <v>19</v>
      </c>
      <c r="L33" s="40" t="s">
        <v>17</v>
      </c>
    </row>
    <row r="34" spans="2:12" ht="14.25">
      <c r="B34" s="63">
        <v>2</v>
      </c>
      <c r="C34" s="14">
        <v>11</v>
      </c>
      <c r="D34" s="14" t="s">
        <v>199</v>
      </c>
      <c r="E34" s="14">
        <v>88</v>
      </c>
      <c r="F34" s="14">
        <v>91</v>
      </c>
      <c r="G34" s="14">
        <v>89</v>
      </c>
      <c r="H34" s="14">
        <v>94</v>
      </c>
      <c r="I34" s="14">
        <v>90</v>
      </c>
      <c r="J34" s="14">
        <v>98</v>
      </c>
      <c r="K34" s="14">
        <f>SUM(E34:J34)</f>
        <v>550</v>
      </c>
      <c r="L34" s="42"/>
    </row>
    <row r="35" spans="2:12" ht="14.25">
      <c r="B35" s="63">
        <v>4</v>
      </c>
      <c r="C35" s="14">
        <v>11</v>
      </c>
      <c r="D35" s="14" t="s">
        <v>208</v>
      </c>
      <c r="E35" s="14">
        <v>92</v>
      </c>
      <c r="F35" s="14">
        <v>88</v>
      </c>
      <c r="G35" s="14">
        <v>92</v>
      </c>
      <c r="H35" s="14">
        <v>96</v>
      </c>
      <c r="I35" s="14">
        <v>95</v>
      </c>
      <c r="J35" s="14">
        <v>94</v>
      </c>
      <c r="K35" s="14">
        <f>SUM(E35:J35)</f>
        <v>557</v>
      </c>
      <c r="L35" s="42">
        <f>SUM(K34:K36)</f>
        <v>1662</v>
      </c>
    </row>
    <row r="36" spans="2:12" ht="14.25">
      <c r="B36" s="63">
        <v>8</v>
      </c>
      <c r="C36" s="14">
        <v>11</v>
      </c>
      <c r="D36" s="14" t="s">
        <v>214</v>
      </c>
      <c r="E36" s="14">
        <v>88</v>
      </c>
      <c r="F36" s="14">
        <v>93</v>
      </c>
      <c r="G36" s="14">
        <v>93</v>
      </c>
      <c r="H36" s="14">
        <v>92</v>
      </c>
      <c r="I36" s="14">
        <v>93</v>
      </c>
      <c r="J36" s="14">
        <v>96</v>
      </c>
      <c r="K36" s="14">
        <f>SUM(E36:J36)</f>
        <v>555</v>
      </c>
      <c r="L36" s="42"/>
    </row>
    <row r="37" spans="2:12" ht="14.25">
      <c r="B37" s="43" t="s">
        <v>0</v>
      </c>
      <c r="C37" s="26" t="s">
        <v>1</v>
      </c>
      <c r="D37" s="26" t="s">
        <v>223</v>
      </c>
      <c r="E37" s="26" t="s">
        <v>4</v>
      </c>
      <c r="F37" s="26" t="s">
        <v>5</v>
      </c>
      <c r="G37" s="26" t="s">
        <v>6</v>
      </c>
      <c r="H37" s="26" t="s">
        <v>7</v>
      </c>
      <c r="I37" s="26" t="s">
        <v>8</v>
      </c>
      <c r="J37" s="26" t="s">
        <v>9</v>
      </c>
      <c r="K37" s="26" t="s">
        <v>19</v>
      </c>
      <c r="L37" s="42" t="s">
        <v>17</v>
      </c>
    </row>
    <row r="38" spans="2:12" ht="14.25">
      <c r="B38" s="63" t="s">
        <v>224</v>
      </c>
      <c r="C38" s="14">
        <v>9</v>
      </c>
      <c r="D38" s="14" t="s">
        <v>195</v>
      </c>
      <c r="E38" s="3">
        <v>94</v>
      </c>
      <c r="F38" s="3">
        <v>93</v>
      </c>
      <c r="G38" s="3">
        <v>80</v>
      </c>
      <c r="H38" s="3">
        <v>84</v>
      </c>
      <c r="I38" s="3">
        <v>79</v>
      </c>
      <c r="J38" s="3">
        <v>84</v>
      </c>
      <c r="K38" s="3">
        <f>SUM(E38:J38)</f>
        <v>514</v>
      </c>
      <c r="L38" s="42"/>
    </row>
    <row r="39" spans="2:12" ht="14.25">
      <c r="B39" s="63" t="s">
        <v>225</v>
      </c>
      <c r="C39" s="14">
        <v>9</v>
      </c>
      <c r="D39" s="14" t="s">
        <v>197</v>
      </c>
      <c r="E39" s="3">
        <v>96</v>
      </c>
      <c r="F39" s="3">
        <v>97</v>
      </c>
      <c r="G39" s="3">
        <v>90</v>
      </c>
      <c r="H39" s="3">
        <v>84</v>
      </c>
      <c r="I39" s="3">
        <v>91</v>
      </c>
      <c r="J39" s="3">
        <v>70</v>
      </c>
      <c r="K39" s="3">
        <f>SUM(E39:J39)</f>
        <v>528</v>
      </c>
      <c r="L39" s="42">
        <f>SUM(K38:K40)</f>
        <v>1547</v>
      </c>
    </row>
    <row r="40" spans="2:12" ht="14.25">
      <c r="B40" s="63" t="s">
        <v>220</v>
      </c>
      <c r="C40" s="14">
        <v>9</v>
      </c>
      <c r="D40" s="14" t="s">
        <v>198</v>
      </c>
      <c r="E40" s="3">
        <v>95</v>
      </c>
      <c r="F40" s="3">
        <v>95</v>
      </c>
      <c r="G40" s="3">
        <v>80</v>
      </c>
      <c r="H40" s="3">
        <v>73</v>
      </c>
      <c r="I40" s="3">
        <v>80</v>
      </c>
      <c r="J40" s="3">
        <v>82</v>
      </c>
      <c r="K40" s="3">
        <f>SUM(E40:J40)</f>
        <v>505</v>
      </c>
      <c r="L40" s="42"/>
    </row>
    <row r="41" spans="2:12" ht="14.25">
      <c r="B41" s="43" t="s">
        <v>0</v>
      </c>
      <c r="C41" s="26" t="s">
        <v>1</v>
      </c>
      <c r="D41" s="26" t="s">
        <v>110</v>
      </c>
      <c r="E41" s="26" t="s">
        <v>6</v>
      </c>
      <c r="F41" s="26" t="s">
        <v>7</v>
      </c>
      <c r="G41" s="26" t="s">
        <v>12</v>
      </c>
      <c r="H41" s="26" t="s">
        <v>13</v>
      </c>
      <c r="I41" s="26" t="s">
        <v>14</v>
      </c>
      <c r="J41" s="26" t="s">
        <v>15</v>
      </c>
      <c r="K41" s="26" t="s">
        <v>19</v>
      </c>
      <c r="L41" s="42" t="s">
        <v>17</v>
      </c>
    </row>
    <row r="42" spans="2:12" ht="14.25">
      <c r="B42" s="63" t="s">
        <v>49</v>
      </c>
      <c r="C42" s="14">
        <v>11</v>
      </c>
      <c r="D42" s="14" t="s">
        <v>200</v>
      </c>
      <c r="E42" s="3">
        <v>87</v>
      </c>
      <c r="F42" s="3">
        <v>91</v>
      </c>
      <c r="G42" s="3">
        <v>94</v>
      </c>
      <c r="H42" s="3">
        <v>94</v>
      </c>
      <c r="I42" s="3">
        <v>92</v>
      </c>
      <c r="J42" s="3">
        <v>94</v>
      </c>
      <c r="K42" s="3">
        <f>SUM(E42:J42)</f>
        <v>552</v>
      </c>
      <c r="L42" s="42"/>
    </row>
    <row r="43" spans="2:12" ht="14.25">
      <c r="B43" s="63" t="s">
        <v>226</v>
      </c>
      <c r="C43" s="14">
        <v>11</v>
      </c>
      <c r="D43" s="14" t="s">
        <v>201</v>
      </c>
      <c r="E43" s="3">
        <v>91</v>
      </c>
      <c r="F43" s="3">
        <v>95</v>
      </c>
      <c r="G43" s="3">
        <v>92</v>
      </c>
      <c r="H43" s="3">
        <v>87</v>
      </c>
      <c r="I43" s="3">
        <v>90</v>
      </c>
      <c r="J43" s="3">
        <v>88</v>
      </c>
      <c r="K43" s="3">
        <f>SUM(E43:J43)</f>
        <v>543</v>
      </c>
      <c r="L43" s="42">
        <f>SUM(K42:K44)</f>
        <v>1623</v>
      </c>
    </row>
    <row r="44" spans="2:12" ht="15" thickBot="1">
      <c r="B44" s="89" t="s">
        <v>86</v>
      </c>
      <c r="C44" s="65">
        <v>11</v>
      </c>
      <c r="D44" s="65" t="s">
        <v>202</v>
      </c>
      <c r="E44" s="109">
        <v>82</v>
      </c>
      <c r="F44" s="45">
        <v>86</v>
      </c>
      <c r="G44" s="45">
        <v>87</v>
      </c>
      <c r="H44" s="45">
        <v>89</v>
      </c>
      <c r="I44" s="45">
        <v>91</v>
      </c>
      <c r="J44" s="45">
        <v>93</v>
      </c>
      <c r="K44" s="65">
        <f>SUM(E44:J44)</f>
        <v>528</v>
      </c>
      <c r="L44" s="47"/>
    </row>
    <row r="45" spans="2:12" ht="14.2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ht="14.25" thickBot="1"/>
    <row r="47" spans="2:12" ht="24">
      <c r="B47" s="33" t="s">
        <v>34</v>
      </c>
      <c r="C47" s="124" t="s">
        <v>77</v>
      </c>
      <c r="D47" s="125"/>
      <c r="E47" s="125"/>
      <c r="F47" s="34" t="s">
        <v>27</v>
      </c>
      <c r="G47" s="35">
        <f>IF(COUNT(K47),RANK(K47,K$2:K$60),"")</f>
        <v>4</v>
      </c>
      <c r="H47" s="36" t="s">
        <v>103</v>
      </c>
      <c r="I47" s="126" t="s">
        <v>104</v>
      </c>
      <c r="J47" s="126"/>
      <c r="K47" s="37">
        <f>L50+L54+L58</f>
        <v>4699</v>
      </c>
      <c r="L47" s="38" t="s">
        <v>28</v>
      </c>
    </row>
    <row r="48" spans="2:12" ht="14.25">
      <c r="B48" s="39" t="s">
        <v>0</v>
      </c>
      <c r="C48" s="25" t="s">
        <v>1</v>
      </c>
      <c r="D48" s="25" t="s">
        <v>105</v>
      </c>
      <c r="E48" s="25" t="s">
        <v>6</v>
      </c>
      <c r="F48" s="25" t="s">
        <v>7</v>
      </c>
      <c r="G48" s="25" t="s">
        <v>12</v>
      </c>
      <c r="H48" s="25" t="s">
        <v>13</v>
      </c>
      <c r="I48" s="25" t="s">
        <v>14</v>
      </c>
      <c r="J48" s="25" t="s">
        <v>15</v>
      </c>
      <c r="K48" s="25" t="s">
        <v>19</v>
      </c>
      <c r="L48" s="40" t="s">
        <v>17</v>
      </c>
    </row>
    <row r="49" spans="2:12" ht="14.25">
      <c r="B49" s="63">
        <v>3</v>
      </c>
      <c r="C49" s="3">
        <v>17</v>
      </c>
      <c r="D49" s="3" t="s">
        <v>91</v>
      </c>
      <c r="E49" s="14">
        <v>91</v>
      </c>
      <c r="F49" s="14">
        <v>88</v>
      </c>
      <c r="G49" s="14">
        <v>91</v>
      </c>
      <c r="H49" s="14">
        <v>93</v>
      </c>
      <c r="I49" s="14">
        <v>91</v>
      </c>
      <c r="J49" s="14">
        <v>91</v>
      </c>
      <c r="K49" s="14">
        <f>SUM(E49:J49)</f>
        <v>545</v>
      </c>
      <c r="L49" s="42"/>
    </row>
    <row r="50" spans="2:12" ht="14.25">
      <c r="B50" s="63">
        <v>4</v>
      </c>
      <c r="C50" s="3">
        <v>17</v>
      </c>
      <c r="D50" s="3" t="s">
        <v>92</v>
      </c>
      <c r="E50" s="14">
        <v>85</v>
      </c>
      <c r="F50" s="14">
        <v>86</v>
      </c>
      <c r="G50" s="14">
        <v>89</v>
      </c>
      <c r="H50" s="14">
        <v>93</v>
      </c>
      <c r="I50" s="14">
        <v>84</v>
      </c>
      <c r="J50" s="14">
        <v>87</v>
      </c>
      <c r="K50" s="14">
        <f>SUM(E50:J50)</f>
        <v>524</v>
      </c>
      <c r="L50" s="42">
        <f>SUM(K49:K51)</f>
        <v>1614</v>
      </c>
    </row>
    <row r="51" spans="2:12" ht="14.25">
      <c r="B51" s="63">
        <v>8</v>
      </c>
      <c r="C51" s="3">
        <v>17</v>
      </c>
      <c r="D51" s="3" t="s">
        <v>95</v>
      </c>
      <c r="E51" s="14">
        <v>94</v>
      </c>
      <c r="F51" s="14">
        <v>89</v>
      </c>
      <c r="G51" s="14">
        <v>90</v>
      </c>
      <c r="H51" s="14">
        <v>92</v>
      </c>
      <c r="I51" s="14">
        <v>96</v>
      </c>
      <c r="J51" s="14">
        <v>84</v>
      </c>
      <c r="K51" s="14">
        <f>SUM(E51:J51)</f>
        <v>545</v>
      </c>
      <c r="L51" s="42"/>
    </row>
    <row r="52" spans="2:12" ht="14.25">
      <c r="B52" s="43" t="s">
        <v>0</v>
      </c>
      <c r="C52" s="26" t="s">
        <v>1</v>
      </c>
      <c r="D52" s="26" t="s">
        <v>106</v>
      </c>
      <c r="E52" s="26" t="s">
        <v>4</v>
      </c>
      <c r="F52" s="26" t="s">
        <v>5</v>
      </c>
      <c r="G52" s="26" t="s">
        <v>6</v>
      </c>
      <c r="H52" s="26" t="s">
        <v>7</v>
      </c>
      <c r="I52" s="26" t="s">
        <v>8</v>
      </c>
      <c r="J52" s="26" t="s">
        <v>9</v>
      </c>
      <c r="K52" s="26" t="s">
        <v>19</v>
      </c>
      <c r="L52" s="42" t="s">
        <v>17</v>
      </c>
    </row>
    <row r="53" spans="2:12" ht="14.25">
      <c r="B53" s="63" t="s">
        <v>107</v>
      </c>
      <c r="C53" s="3">
        <v>10</v>
      </c>
      <c r="D53" s="3" t="s">
        <v>76</v>
      </c>
      <c r="E53" s="3">
        <v>92</v>
      </c>
      <c r="F53" s="3">
        <v>81</v>
      </c>
      <c r="G53" s="3">
        <v>77</v>
      </c>
      <c r="H53" s="3">
        <v>79</v>
      </c>
      <c r="I53" s="3">
        <v>80</v>
      </c>
      <c r="J53" s="3">
        <v>75</v>
      </c>
      <c r="K53" s="3">
        <f>SUM(E53:J53)</f>
        <v>484</v>
      </c>
      <c r="L53" s="42"/>
    </row>
    <row r="54" spans="2:12" ht="14.25">
      <c r="B54" s="63" t="s">
        <v>109</v>
      </c>
      <c r="C54" s="3">
        <v>10</v>
      </c>
      <c r="D54" s="3" t="s">
        <v>80</v>
      </c>
      <c r="E54" s="3">
        <v>92</v>
      </c>
      <c r="F54" s="3">
        <v>93</v>
      </c>
      <c r="G54" s="3">
        <v>77</v>
      </c>
      <c r="H54" s="3">
        <v>83</v>
      </c>
      <c r="I54" s="3">
        <v>76</v>
      </c>
      <c r="J54" s="3">
        <v>72</v>
      </c>
      <c r="K54" s="3">
        <f>SUM(E54:J54)</f>
        <v>493</v>
      </c>
      <c r="L54" s="42">
        <f>SUM(K53:K55)</f>
        <v>1454</v>
      </c>
    </row>
    <row r="55" spans="2:12" ht="14.25">
      <c r="B55" s="63" t="s">
        <v>101</v>
      </c>
      <c r="C55" s="3">
        <v>10</v>
      </c>
      <c r="D55" s="3" t="s">
        <v>82</v>
      </c>
      <c r="E55" s="3">
        <v>84</v>
      </c>
      <c r="F55" s="3">
        <v>86</v>
      </c>
      <c r="G55" s="3">
        <v>65</v>
      </c>
      <c r="H55" s="3">
        <v>81</v>
      </c>
      <c r="I55" s="3">
        <v>79</v>
      </c>
      <c r="J55" s="3">
        <v>82</v>
      </c>
      <c r="K55" s="3">
        <f>SUM(E55:J55)</f>
        <v>477</v>
      </c>
      <c r="L55" s="42"/>
    </row>
    <row r="56" spans="2:12" ht="14.25">
      <c r="B56" s="43" t="s">
        <v>0</v>
      </c>
      <c r="C56" s="26" t="s">
        <v>1</v>
      </c>
      <c r="D56" s="26" t="s">
        <v>110</v>
      </c>
      <c r="E56" s="26" t="s">
        <v>6</v>
      </c>
      <c r="F56" s="26" t="s">
        <v>7</v>
      </c>
      <c r="G56" s="26" t="s">
        <v>12</v>
      </c>
      <c r="H56" s="26" t="s">
        <v>13</v>
      </c>
      <c r="I56" s="26" t="s">
        <v>14</v>
      </c>
      <c r="J56" s="26" t="s">
        <v>15</v>
      </c>
      <c r="K56" s="26" t="s">
        <v>19</v>
      </c>
      <c r="L56" s="42" t="s">
        <v>17</v>
      </c>
    </row>
    <row r="57" spans="2:12" ht="14.25">
      <c r="B57" s="63" t="s">
        <v>49</v>
      </c>
      <c r="C57" s="3">
        <v>12</v>
      </c>
      <c r="D57" s="3" t="s">
        <v>83</v>
      </c>
      <c r="E57" s="3">
        <v>96</v>
      </c>
      <c r="F57" s="3">
        <v>95</v>
      </c>
      <c r="G57" s="3">
        <v>97</v>
      </c>
      <c r="H57" s="3">
        <v>97</v>
      </c>
      <c r="I57" s="3">
        <v>95</v>
      </c>
      <c r="J57" s="3">
        <v>96</v>
      </c>
      <c r="K57" s="3">
        <f>SUM(E57:J57)</f>
        <v>576</v>
      </c>
      <c r="L57" s="42"/>
    </row>
    <row r="58" spans="2:12" ht="14.25">
      <c r="B58" s="63" t="s">
        <v>111</v>
      </c>
      <c r="C58" s="3">
        <v>12</v>
      </c>
      <c r="D58" s="3" t="s">
        <v>85</v>
      </c>
      <c r="E58" s="3">
        <v>90</v>
      </c>
      <c r="F58" s="3">
        <v>84</v>
      </c>
      <c r="G58" s="3">
        <v>93</v>
      </c>
      <c r="H58" s="3">
        <v>91</v>
      </c>
      <c r="I58" s="3">
        <v>87</v>
      </c>
      <c r="J58" s="3">
        <v>83</v>
      </c>
      <c r="K58" s="3">
        <f>SUM(E58:J58)</f>
        <v>528</v>
      </c>
      <c r="L58" s="42">
        <f>SUM(K57:K59)</f>
        <v>1631</v>
      </c>
    </row>
    <row r="59" spans="2:12" ht="15" thickBot="1">
      <c r="B59" s="89" t="s">
        <v>102</v>
      </c>
      <c r="C59" s="65">
        <v>12</v>
      </c>
      <c r="D59" s="65" t="s">
        <v>88</v>
      </c>
      <c r="E59" s="109">
        <v>88</v>
      </c>
      <c r="F59" s="45">
        <v>85</v>
      </c>
      <c r="G59" s="45">
        <v>87</v>
      </c>
      <c r="H59" s="45">
        <v>88</v>
      </c>
      <c r="I59" s="45">
        <v>86</v>
      </c>
      <c r="J59" s="45">
        <v>93</v>
      </c>
      <c r="K59" s="65">
        <f>SUM(E59:J59)</f>
        <v>527</v>
      </c>
      <c r="L59" s="47"/>
    </row>
  </sheetData>
  <mergeCells count="8">
    <mergeCell ref="C47:E47"/>
    <mergeCell ref="I47:J47"/>
    <mergeCell ref="C2:E2"/>
    <mergeCell ref="I2:J2"/>
    <mergeCell ref="C32:E32"/>
    <mergeCell ref="I32:J32"/>
    <mergeCell ref="C17:E17"/>
    <mergeCell ref="I17:J17"/>
  </mergeCells>
  <printOptions/>
  <pageMargins left="0.75" right="0.75" top="1" bottom="1" header="0.512" footer="0.512"/>
  <pageSetup orientation="portrait" paperSize="9" r:id="rId1"/>
  <headerFooter alignWithMargins="0">
    <oddHeader>&amp;L&amp;F&amp;C&amp;A</oddHeader>
    <oddFooter>&amp;C本部公認審判員  吉澤 卓也&amp;R本部公認審判員  松岡 友彦</oddFooter>
  </headerFooter>
  <rowBreaks count="1" manualBreakCount="1">
    <brk id="4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2:L50"/>
  <sheetViews>
    <sheetView workbookViewId="0" topLeftCell="A1">
      <selection activeCell="A1" sqref="A1"/>
    </sheetView>
  </sheetViews>
  <sheetFormatPr defaultColWidth="10.625" defaultRowHeight="13.5"/>
  <cols>
    <col min="1" max="1" width="6.00390625" style="12" customWidth="1"/>
    <col min="2" max="3" width="5.125" style="12" customWidth="1"/>
    <col min="4" max="4" width="13.625" style="12" customWidth="1"/>
    <col min="5" max="10" width="5.625" style="12" customWidth="1"/>
    <col min="11" max="11" width="8.00390625" style="12" bestFit="1" customWidth="1"/>
    <col min="12" max="12" width="9.125" style="12" customWidth="1"/>
    <col min="13" max="16384" width="10.625" style="12" customWidth="1"/>
  </cols>
  <sheetData>
    <row r="1" ht="14.25" thickBot="1"/>
    <row r="2" spans="2:12" ht="24">
      <c r="B2" s="33" t="s">
        <v>367</v>
      </c>
      <c r="C2" s="124" t="s">
        <v>370</v>
      </c>
      <c r="D2" s="125"/>
      <c r="E2" s="125"/>
      <c r="F2" s="34" t="s">
        <v>27</v>
      </c>
      <c r="G2" s="35">
        <f>IF(COUNT(K2),RANK(K2,K$2:K$50),"")</f>
        <v>1</v>
      </c>
      <c r="H2" s="36" t="s">
        <v>103</v>
      </c>
      <c r="I2" s="126" t="s">
        <v>104</v>
      </c>
      <c r="J2" s="126"/>
      <c r="K2" s="37">
        <f>L5+L9+L13</f>
        <v>5093</v>
      </c>
      <c r="L2" s="38" t="s">
        <v>28</v>
      </c>
    </row>
    <row r="3" spans="2:12" ht="14.25">
      <c r="B3" s="39" t="s">
        <v>0</v>
      </c>
      <c r="C3" s="25" t="s">
        <v>1</v>
      </c>
      <c r="D3" s="25" t="s">
        <v>105</v>
      </c>
      <c r="E3" s="25" t="s">
        <v>6</v>
      </c>
      <c r="F3" s="25" t="s">
        <v>7</v>
      </c>
      <c r="G3" s="25" t="s">
        <v>12</v>
      </c>
      <c r="H3" s="25" t="s">
        <v>13</v>
      </c>
      <c r="I3" s="25" t="s">
        <v>14</v>
      </c>
      <c r="J3" s="25" t="s">
        <v>15</v>
      </c>
      <c r="K3" s="25" t="s">
        <v>19</v>
      </c>
      <c r="L3" s="40" t="s">
        <v>17</v>
      </c>
    </row>
    <row r="4" spans="2:12" ht="14.25">
      <c r="B4" s="59">
        <v>1</v>
      </c>
      <c r="C4" s="49">
        <v>22</v>
      </c>
      <c r="D4" s="49" t="s">
        <v>385</v>
      </c>
      <c r="E4" s="14">
        <v>97</v>
      </c>
      <c r="F4" s="14">
        <v>95</v>
      </c>
      <c r="G4" s="14">
        <v>96</v>
      </c>
      <c r="H4" s="14">
        <v>95</v>
      </c>
      <c r="I4" s="14">
        <v>95</v>
      </c>
      <c r="J4" s="14">
        <v>100</v>
      </c>
      <c r="K4" s="14">
        <v>578</v>
      </c>
      <c r="L4" s="42"/>
    </row>
    <row r="5" spans="2:12" ht="14.25">
      <c r="B5" s="59">
        <v>3</v>
      </c>
      <c r="C5" s="49">
        <v>5</v>
      </c>
      <c r="D5" s="49" t="s">
        <v>228</v>
      </c>
      <c r="E5" s="14">
        <v>94</v>
      </c>
      <c r="F5" s="14">
        <v>95</v>
      </c>
      <c r="G5" s="14">
        <v>96</v>
      </c>
      <c r="H5" s="14">
        <v>98</v>
      </c>
      <c r="I5" s="14">
        <v>98</v>
      </c>
      <c r="J5" s="14">
        <v>98</v>
      </c>
      <c r="K5" s="14">
        <v>579</v>
      </c>
      <c r="L5" s="42">
        <f>SUM(K4:K6)</f>
        <v>1741</v>
      </c>
    </row>
    <row r="6" spans="2:12" ht="14.25">
      <c r="B6" s="86">
        <v>4</v>
      </c>
      <c r="C6" s="32">
        <v>8</v>
      </c>
      <c r="D6" s="87" t="s">
        <v>253</v>
      </c>
      <c r="E6" s="14">
        <v>98</v>
      </c>
      <c r="F6" s="14">
        <v>95</v>
      </c>
      <c r="G6" s="14">
        <v>95</v>
      </c>
      <c r="H6" s="14">
        <v>99</v>
      </c>
      <c r="I6" s="14">
        <v>98</v>
      </c>
      <c r="J6" s="14">
        <v>99</v>
      </c>
      <c r="K6" s="14">
        <v>584</v>
      </c>
      <c r="L6" s="42"/>
    </row>
    <row r="7" spans="2:12" ht="14.25">
      <c r="B7" s="43" t="s">
        <v>0</v>
      </c>
      <c r="C7" s="26" t="s">
        <v>1</v>
      </c>
      <c r="D7" s="26" t="s">
        <v>223</v>
      </c>
      <c r="E7" s="26" t="s">
        <v>4</v>
      </c>
      <c r="F7" s="26" t="s">
        <v>5</v>
      </c>
      <c r="G7" s="26" t="s">
        <v>6</v>
      </c>
      <c r="H7" s="26" t="s">
        <v>7</v>
      </c>
      <c r="I7" s="26" t="s">
        <v>8</v>
      </c>
      <c r="J7" s="26" t="s">
        <v>9</v>
      </c>
      <c r="K7" s="26" t="s">
        <v>19</v>
      </c>
      <c r="L7" s="42" t="s">
        <v>17</v>
      </c>
    </row>
    <row r="8" spans="2:12" ht="14.25">
      <c r="B8" s="88" t="s">
        <v>371</v>
      </c>
      <c r="C8" s="48">
        <v>8</v>
      </c>
      <c r="D8" s="114" t="s">
        <v>241</v>
      </c>
      <c r="E8" s="3">
        <v>97</v>
      </c>
      <c r="F8" s="3">
        <v>93</v>
      </c>
      <c r="G8" s="3">
        <v>86</v>
      </c>
      <c r="H8" s="3">
        <v>90</v>
      </c>
      <c r="I8" s="3">
        <v>93</v>
      </c>
      <c r="J8" s="3">
        <v>90</v>
      </c>
      <c r="K8" s="3">
        <v>549</v>
      </c>
      <c r="L8" s="42"/>
    </row>
    <row r="9" spans="2:12" ht="14.25">
      <c r="B9" s="88" t="s">
        <v>44</v>
      </c>
      <c r="C9" s="48">
        <v>8</v>
      </c>
      <c r="D9" s="114" t="s">
        <v>245</v>
      </c>
      <c r="E9" s="3">
        <v>96</v>
      </c>
      <c r="F9" s="3">
        <v>94</v>
      </c>
      <c r="G9" s="3">
        <v>86</v>
      </c>
      <c r="H9" s="3">
        <v>94</v>
      </c>
      <c r="I9" s="3">
        <v>94</v>
      </c>
      <c r="J9" s="3">
        <v>91</v>
      </c>
      <c r="K9" s="3">
        <f>SUM(E9:J9)</f>
        <v>555</v>
      </c>
      <c r="L9" s="42">
        <f>SUM(K8:K10)</f>
        <v>1632</v>
      </c>
    </row>
    <row r="10" spans="2:12" ht="14.25">
      <c r="B10" s="41" t="s">
        <v>75</v>
      </c>
      <c r="C10" s="3">
        <v>11</v>
      </c>
      <c r="D10" s="27" t="s">
        <v>126</v>
      </c>
      <c r="E10" s="3">
        <v>83</v>
      </c>
      <c r="F10" s="3">
        <v>92</v>
      </c>
      <c r="G10" s="3">
        <v>89</v>
      </c>
      <c r="H10" s="3">
        <v>85</v>
      </c>
      <c r="I10" s="3">
        <v>91</v>
      </c>
      <c r="J10" s="3">
        <v>88</v>
      </c>
      <c r="K10" s="3">
        <v>528</v>
      </c>
      <c r="L10" s="42"/>
    </row>
    <row r="11" spans="2:12" ht="14.25">
      <c r="B11" s="43" t="s">
        <v>0</v>
      </c>
      <c r="C11" s="26" t="s">
        <v>1</v>
      </c>
      <c r="D11" s="15" t="s">
        <v>33</v>
      </c>
      <c r="E11" s="26" t="s">
        <v>6</v>
      </c>
      <c r="F11" s="26" t="s">
        <v>7</v>
      </c>
      <c r="G11" s="26" t="s">
        <v>12</v>
      </c>
      <c r="H11" s="26" t="s">
        <v>13</v>
      </c>
      <c r="I11" s="26" t="s">
        <v>14</v>
      </c>
      <c r="J11" s="26" t="s">
        <v>15</v>
      </c>
      <c r="K11" s="26" t="s">
        <v>19</v>
      </c>
      <c r="L11" s="42" t="s">
        <v>17</v>
      </c>
    </row>
    <row r="12" spans="2:12" ht="14.25">
      <c r="B12" s="63" t="s">
        <v>52</v>
      </c>
      <c r="C12" s="14">
        <v>13</v>
      </c>
      <c r="D12" s="49" t="s">
        <v>129</v>
      </c>
      <c r="E12" s="3">
        <v>98</v>
      </c>
      <c r="F12" s="3">
        <v>94</v>
      </c>
      <c r="G12" s="3">
        <v>97</v>
      </c>
      <c r="H12" s="3">
        <v>94</v>
      </c>
      <c r="I12" s="3">
        <v>95</v>
      </c>
      <c r="J12" s="3">
        <v>93</v>
      </c>
      <c r="K12" s="3">
        <f>SUM(E12:J12)</f>
        <v>571</v>
      </c>
      <c r="L12" s="42"/>
    </row>
    <row r="13" spans="2:12" ht="14.25">
      <c r="B13" s="41" t="s">
        <v>49</v>
      </c>
      <c r="C13" s="3">
        <v>12</v>
      </c>
      <c r="D13" s="27" t="s">
        <v>83</v>
      </c>
      <c r="E13" s="3">
        <v>96</v>
      </c>
      <c r="F13" s="3">
        <v>95</v>
      </c>
      <c r="G13" s="3">
        <v>97</v>
      </c>
      <c r="H13" s="3">
        <v>97</v>
      </c>
      <c r="I13" s="3">
        <v>95</v>
      </c>
      <c r="J13" s="3">
        <v>96</v>
      </c>
      <c r="K13" s="3">
        <v>576</v>
      </c>
      <c r="L13" s="42">
        <f>SUM(K12:K14)</f>
        <v>1720</v>
      </c>
    </row>
    <row r="14" spans="2:12" ht="15" thickBot="1">
      <c r="B14" s="90" t="s">
        <v>248</v>
      </c>
      <c r="C14" s="91">
        <v>10</v>
      </c>
      <c r="D14" s="115" t="s">
        <v>251</v>
      </c>
      <c r="E14" s="45">
        <v>94</v>
      </c>
      <c r="F14" s="45">
        <v>95</v>
      </c>
      <c r="G14" s="45">
        <v>95</v>
      </c>
      <c r="H14" s="45">
        <v>97</v>
      </c>
      <c r="I14" s="45">
        <v>95</v>
      </c>
      <c r="J14" s="45">
        <v>97</v>
      </c>
      <c r="K14" s="45">
        <f>SUM(E14:J14)</f>
        <v>573</v>
      </c>
      <c r="L14" s="47"/>
    </row>
    <row r="15" spans="2:12" ht="14.25">
      <c r="B15" s="112"/>
      <c r="C15" s="80"/>
      <c r="D15" s="113"/>
      <c r="E15" s="71"/>
      <c r="F15" s="71"/>
      <c r="G15" s="71"/>
      <c r="H15" s="71"/>
      <c r="I15" s="71"/>
      <c r="J15" s="71"/>
      <c r="K15" s="71"/>
      <c r="L15" s="72"/>
    </row>
    <row r="16" ht="14.25" thickBot="1"/>
    <row r="17" spans="2:12" ht="24">
      <c r="B17" s="33" t="s">
        <v>367</v>
      </c>
      <c r="C17" s="124" t="s">
        <v>375</v>
      </c>
      <c r="D17" s="125"/>
      <c r="E17" s="125"/>
      <c r="F17" s="34" t="s">
        <v>27</v>
      </c>
      <c r="G17" s="35">
        <f>IF(COUNT(K17),RANK(K17,K$2:K$50),"")</f>
        <v>2</v>
      </c>
      <c r="H17" s="36" t="s">
        <v>103</v>
      </c>
      <c r="I17" s="126" t="s">
        <v>104</v>
      </c>
      <c r="J17" s="126"/>
      <c r="K17" s="37">
        <f>L20+L24+L28</f>
        <v>4957</v>
      </c>
      <c r="L17" s="38" t="s">
        <v>28</v>
      </c>
    </row>
    <row r="18" spans="2:12" ht="14.25">
      <c r="B18" s="39" t="s">
        <v>0</v>
      </c>
      <c r="C18" s="25" t="s">
        <v>1</v>
      </c>
      <c r="D18" s="25" t="s">
        <v>105</v>
      </c>
      <c r="E18" s="25" t="s">
        <v>6</v>
      </c>
      <c r="F18" s="25" t="s">
        <v>7</v>
      </c>
      <c r="G18" s="25" t="s">
        <v>12</v>
      </c>
      <c r="H18" s="25" t="s">
        <v>13</v>
      </c>
      <c r="I18" s="25" t="s">
        <v>14</v>
      </c>
      <c r="J18" s="25" t="s">
        <v>15</v>
      </c>
      <c r="K18" s="25" t="s">
        <v>19</v>
      </c>
      <c r="L18" s="40" t="s">
        <v>17</v>
      </c>
    </row>
    <row r="19" spans="2:12" ht="14.25">
      <c r="B19" s="63">
        <v>8</v>
      </c>
      <c r="C19" s="14">
        <v>22</v>
      </c>
      <c r="D19" s="49" t="s">
        <v>353</v>
      </c>
      <c r="E19" s="14">
        <v>94</v>
      </c>
      <c r="F19" s="14">
        <v>97</v>
      </c>
      <c r="G19" s="14">
        <v>96</v>
      </c>
      <c r="H19" s="14">
        <v>94</v>
      </c>
      <c r="I19" s="14">
        <v>96</v>
      </c>
      <c r="J19" s="14">
        <v>92</v>
      </c>
      <c r="K19" s="14">
        <f>SUM(E19:J19)</f>
        <v>569</v>
      </c>
      <c r="L19" s="42"/>
    </row>
    <row r="20" spans="2:12" ht="14.25">
      <c r="B20" s="63">
        <v>8</v>
      </c>
      <c r="C20" s="14">
        <v>6</v>
      </c>
      <c r="D20" s="49" t="s">
        <v>287</v>
      </c>
      <c r="E20" s="14">
        <v>92</v>
      </c>
      <c r="F20" s="14">
        <v>94</v>
      </c>
      <c r="G20" s="14">
        <v>97</v>
      </c>
      <c r="H20" s="14">
        <v>91</v>
      </c>
      <c r="I20" s="14">
        <v>91</v>
      </c>
      <c r="J20" s="14">
        <v>95</v>
      </c>
      <c r="K20" s="14">
        <f>SUM(E20:J20)</f>
        <v>560</v>
      </c>
      <c r="L20" s="42">
        <f>SUM(K19:K21)</f>
        <v>1694</v>
      </c>
    </row>
    <row r="21" spans="2:12" ht="14.25">
      <c r="B21" s="63">
        <v>7</v>
      </c>
      <c r="C21" s="14">
        <v>3</v>
      </c>
      <c r="D21" s="49" t="s">
        <v>284</v>
      </c>
      <c r="E21" s="14">
        <v>94</v>
      </c>
      <c r="F21" s="14">
        <v>94</v>
      </c>
      <c r="G21" s="14">
        <v>93</v>
      </c>
      <c r="H21" s="14">
        <v>94</v>
      </c>
      <c r="I21" s="14">
        <v>92</v>
      </c>
      <c r="J21" s="14">
        <v>98</v>
      </c>
      <c r="K21" s="14">
        <f>SUM(E21:J21)</f>
        <v>565</v>
      </c>
      <c r="L21" s="42"/>
    </row>
    <row r="22" spans="2:12" ht="14.25">
      <c r="B22" s="43" t="s">
        <v>0</v>
      </c>
      <c r="C22" s="26" t="s">
        <v>1</v>
      </c>
      <c r="D22" s="26" t="s">
        <v>223</v>
      </c>
      <c r="E22" s="26" t="s">
        <v>4</v>
      </c>
      <c r="F22" s="26" t="s">
        <v>5</v>
      </c>
      <c r="G22" s="26" t="s">
        <v>6</v>
      </c>
      <c r="H22" s="26" t="s">
        <v>7</v>
      </c>
      <c r="I22" s="26" t="s">
        <v>8</v>
      </c>
      <c r="J22" s="26" t="s">
        <v>9</v>
      </c>
      <c r="K22" s="26" t="s">
        <v>19</v>
      </c>
      <c r="L22" s="42" t="s">
        <v>17</v>
      </c>
    </row>
    <row r="23" spans="2:12" ht="14.25">
      <c r="B23" s="41" t="s">
        <v>365</v>
      </c>
      <c r="C23" s="3">
        <v>15</v>
      </c>
      <c r="D23" s="27" t="s">
        <v>316</v>
      </c>
      <c r="E23" s="3">
        <v>94</v>
      </c>
      <c r="F23" s="3">
        <v>94</v>
      </c>
      <c r="G23" s="3">
        <v>87</v>
      </c>
      <c r="H23" s="3">
        <v>93</v>
      </c>
      <c r="I23" s="3">
        <v>95</v>
      </c>
      <c r="J23" s="3">
        <v>95</v>
      </c>
      <c r="K23" s="3">
        <f>SUM(E23:J23)</f>
        <v>558</v>
      </c>
      <c r="L23" s="42"/>
    </row>
    <row r="24" spans="2:12" ht="14.25">
      <c r="B24" s="41" t="s">
        <v>75</v>
      </c>
      <c r="C24" s="3">
        <v>13</v>
      </c>
      <c r="D24" s="27" t="s">
        <v>291</v>
      </c>
      <c r="E24" s="3">
        <v>88</v>
      </c>
      <c r="F24" s="3">
        <v>91</v>
      </c>
      <c r="G24" s="3">
        <v>85</v>
      </c>
      <c r="H24" s="3">
        <v>82</v>
      </c>
      <c r="I24" s="3">
        <v>82</v>
      </c>
      <c r="J24" s="3">
        <v>81</v>
      </c>
      <c r="K24" s="3">
        <v>509</v>
      </c>
      <c r="L24" s="42">
        <f>SUM(K23:K25)</f>
        <v>1572</v>
      </c>
    </row>
    <row r="25" spans="2:12" ht="14.25">
      <c r="B25" s="41" t="s">
        <v>372</v>
      </c>
      <c r="C25" s="3">
        <v>7</v>
      </c>
      <c r="D25" s="27" t="s">
        <v>308</v>
      </c>
      <c r="E25" s="3">
        <v>91</v>
      </c>
      <c r="F25" s="3">
        <v>89</v>
      </c>
      <c r="G25" s="3">
        <v>80</v>
      </c>
      <c r="H25" s="3">
        <v>83</v>
      </c>
      <c r="I25" s="3">
        <v>78</v>
      </c>
      <c r="J25" s="3">
        <v>84</v>
      </c>
      <c r="K25" s="3">
        <v>505</v>
      </c>
      <c r="L25" s="42"/>
    </row>
    <row r="26" spans="2:12" ht="14.25">
      <c r="B26" s="43" t="s">
        <v>0</v>
      </c>
      <c r="C26" s="26" t="s">
        <v>1</v>
      </c>
      <c r="D26" s="26" t="s">
        <v>110</v>
      </c>
      <c r="E26" s="26" t="s">
        <v>6</v>
      </c>
      <c r="F26" s="26" t="s">
        <v>7</v>
      </c>
      <c r="G26" s="26" t="s">
        <v>12</v>
      </c>
      <c r="H26" s="26" t="s">
        <v>13</v>
      </c>
      <c r="I26" s="26" t="s">
        <v>14</v>
      </c>
      <c r="J26" s="26" t="s">
        <v>15</v>
      </c>
      <c r="K26" s="26" t="s">
        <v>19</v>
      </c>
      <c r="L26" s="42" t="s">
        <v>17</v>
      </c>
    </row>
    <row r="27" spans="2:12" ht="14.25">
      <c r="B27" s="41" t="s">
        <v>373</v>
      </c>
      <c r="C27" s="3">
        <v>9</v>
      </c>
      <c r="D27" s="27" t="s">
        <v>296</v>
      </c>
      <c r="E27" s="3">
        <v>94</v>
      </c>
      <c r="F27" s="3">
        <v>98</v>
      </c>
      <c r="G27" s="3">
        <v>96</v>
      </c>
      <c r="H27" s="3">
        <v>93</v>
      </c>
      <c r="I27" s="3">
        <v>94</v>
      </c>
      <c r="J27" s="3">
        <v>95</v>
      </c>
      <c r="K27" s="3">
        <v>570</v>
      </c>
      <c r="L27" s="42"/>
    </row>
    <row r="28" spans="2:12" ht="14.25">
      <c r="B28" s="63" t="s">
        <v>369</v>
      </c>
      <c r="C28" s="14">
        <v>9</v>
      </c>
      <c r="D28" s="49" t="s">
        <v>299</v>
      </c>
      <c r="E28" s="3">
        <v>90</v>
      </c>
      <c r="F28" s="3">
        <v>93</v>
      </c>
      <c r="G28" s="3">
        <v>96</v>
      </c>
      <c r="H28" s="3">
        <v>98</v>
      </c>
      <c r="I28" s="3">
        <v>97</v>
      </c>
      <c r="J28" s="3">
        <v>95</v>
      </c>
      <c r="K28" s="3">
        <f>SUM(E28:J28)</f>
        <v>569</v>
      </c>
      <c r="L28" s="42">
        <f>SUM(K27:K29)</f>
        <v>1691</v>
      </c>
    </row>
    <row r="29" spans="2:12" ht="15" thickBot="1">
      <c r="B29" s="44" t="s">
        <v>374</v>
      </c>
      <c r="C29" s="45">
        <v>9</v>
      </c>
      <c r="D29" s="46" t="s">
        <v>305</v>
      </c>
      <c r="E29" s="45">
        <v>94</v>
      </c>
      <c r="F29" s="45">
        <v>91</v>
      </c>
      <c r="G29" s="45">
        <v>92</v>
      </c>
      <c r="H29" s="45">
        <v>90</v>
      </c>
      <c r="I29" s="45">
        <v>91</v>
      </c>
      <c r="J29" s="45">
        <v>94</v>
      </c>
      <c r="K29" s="45">
        <v>552</v>
      </c>
      <c r="L29" s="47"/>
    </row>
    <row r="30" spans="2:12" ht="14.25">
      <c r="B30" s="71"/>
      <c r="C30" s="71"/>
      <c r="D30" s="111"/>
      <c r="E30" s="71"/>
      <c r="F30" s="71"/>
      <c r="G30" s="71"/>
      <c r="H30" s="71"/>
      <c r="I30" s="71"/>
      <c r="J30" s="71"/>
      <c r="K30" s="71"/>
      <c r="L30" s="72"/>
    </row>
    <row r="31" ht="14.25" thickBot="1"/>
    <row r="32" spans="2:12" ht="24">
      <c r="B32" s="33" t="s">
        <v>368</v>
      </c>
      <c r="C32" s="124" t="s">
        <v>376</v>
      </c>
      <c r="D32" s="125"/>
      <c r="E32" s="125"/>
      <c r="F32" s="34" t="s">
        <v>27</v>
      </c>
      <c r="G32" s="35">
        <f>IF(COUNT(K32),RANK(K32,K$2:K$50),"")</f>
        <v>3</v>
      </c>
      <c r="H32" s="36" t="s">
        <v>103</v>
      </c>
      <c r="I32" s="126" t="s">
        <v>104</v>
      </c>
      <c r="J32" s="126"/>
      <c r="K32" s="37">
        <f>L35+L39+L43</f>
        <v>1688</v>
      </c>
      <c r="L32" s="38" t="s">
        <v>28</v>
      </c>
    </row>
    <row r="33" spans="2:12" ht="14.25">
      <c r="B33" s="39" t="s">
        <v>0</v>
      </c>
      <c r="C33" s="25" t="s">
        <v>1</v>
      </c>
      <c r="D33" s="25" t="s">
        <v>105</v>
      </c>
      <c r="E33" s="25" t="s">
        <v>6</v>
      </c>
      <c r="F33" s="25" t="s">
        <v>7</v>
      </c>
      <c r="G33" s="25" t="s">
        <v>12</v>
      </c>
      <c r="H33" s="25" t="s">
        <v>13</v>
      </c>
      <c r="I33" s="25" t="s">
        <v>14</v>
      </c>
      <c r="J33" s="25" t="s">
        <v>15</v>
      </c>
      <c r="K33" s="25" t="s">
        <v>19</v>
      </c>
      <c r="L33" s="40" t="s">
        <v>17</v>
      </c>
    </row>
    <row r="34" spans="2:12" ht="14.25">
      <c r="B34" s="63">
        <v>4</v>
      </c>
      <c r="C34" s="14">
        <v>13</v>
      </c>
      <c r="D34" s="49" t="s">
        <v>331</v>
      </c>
      <c r="E34" s="14">
        <v>96</v>
      </c>
      <c r="F34" s="14">
        <v>96</v>
      </c>
      <c r="G34" s="14">
        <v>92</v>
      </c>
      <c r="H34" s="14">
        <v>94</v>
      </c>
      <c r="I34" s="14">
        <v>95</v>
      </c>
      <c r="J34" s="14">
        <v>93</v>
      </c>
      <c r="K34" s="14">
        <v>566</v>
      </c>
      <c r="L34" s="42"/>
    </row>
    <row r="35" spans="2:12" ht="14.25">
      <c r="B35" s="63">
        <v>8</v>
      </c>
      <c r="C35" s="14">
        <v>13</v>
      </c>
      <c r="D35" s="49" t="s">
        <v>336</v>
      </c>
      <c r="E35" s="14">
        <v>94</v>
      </c>
      <c r="F35" s="14">
        <v>95</v>
      </c>
      <c r="G35" s="14">
        <v>96</v>
      </c>
      <c r="H35" s="14">
        <v>99</v>
      </c>
      <c r="I35" s="14">
        <v>98</v>
      </c>
      <c r="J35" s="14">
        <v>83</v>
      </c>
      <c r="K35" s="14">
        <f>SUM(E35:J35)</f>
        <v>565</v>
      </c>
      <c r="L35" s="42">
        <f>SUM(K34:K36)</f>
        <v>1688</v>
      </c>
    </row>
    <row r="36" spans="2:12" ht="14.25">
      <c r="B36" s="63">
        <v>3</v>
      </c>
      <c r="C36" s="14">
        <v>13</v>
      </c>
      <c r="D36" s="49" t="s">
        <v>330</v>
      </c>
      <c r="E36" s="14">
        <v>91</v>
      </c>
      <c r="F36" s="14">
        <v>89</v>
      </c>
      <c r="G36" s="14">
        <v>93</v>
      </c>
      <c r="H36" s="14">
        <v>93</v>
      </c>
      <c r="I36" s="14">
        <v>96</v>
      </c>
      <c r="J36" s="14">
        <v>95</v>
      </c>
      <c r="K36" s="14">
        <v>557</v>
      </c>
      <c r="L36" s="42"/>
    </row>
    <row r="37" spans="2:12" ht="14.25">
      <c r="B37" s="43" t="s">
        <v>0</v>
      </c>
      <c r="C37" s="26" t="s">
        <v>1</v>
      </c>
      <c r="D37" s="26" t="s">
        <v>106</v>
      </c>
      <c r="E37" s="26" t="s">
        <v>4</v>
      </c>
      <c r="F37" s="26" t="s">
        <v>5</v>
      </c>
      <c r="G37" s="26" t="s">
        <v>6</v>
      </c>
      <c r="H37" s="26" t="s">
        <v>7</v>
      </c>
      <c r="I37" s="26" t="s">
        <v>8</v>
      </c>
      <c r="J37" s="26" t="s">
        <v>9</v>
      </c>
      <c r="K37" s="26" t="s">
        <v>19</v>
      </c>
      <c r="L37" s="42" t="s">
        <v>17</v>
      </c>
    </row>
    <row r="38" spans="2:12" ht="14.25">
      <c r="B38" s="63"/>
      <c r="C38" s="14"/>
      <c r="D38" s="14"/>
      <c r="E38" s="14"/>
      <c r="F38" s="14"/>
      <c r="G38" s="14"/>
      <c r="H38" s="14"/>
      <c r="I38" s="14"/>
      <c r="J38" s="14"/>
      <c r="K38" s="3">
        <f>SUM(E38:J38)</f>
        <v>0</v>
      </c>
      <c r="L38" s="42"/>
    </row>
    <row r="39" spans="2:12" ht="14.25">
      <c r="B39" s="63"/>
      <c r="C39" s="14"/>
      <c r="D39" s="14"/>
      <c r="E39" s="14"/>
      <c r="F39" s="14"/>
      <c r="G39" s="14"/>
      <c r="H39" s="14"/>
      <c r="I39" s="14"/>
      <c r="J39" s="14"/>
      <c r="K39" s="14">
        <f>SUM(E39:J39)</f>
        <v>0</v>
      </c>
      <c r="L39" s="42">
        <f>SUM(K38:K40)</f>
        <v>0</v>
      </c>
    </row>
    <row r="40" spans="2:12" ht="14.25">
      <c r="B40" s="63"/>
      <c r="C40" s="14"/>
      <c r="D40" s="14"/>
      <c r="E40" s="14"/>
      <c r="F40" s="14"/>
      <c r="G40" s="14"/>
      <c r="H40" s="14"/>
      <c r="I40" s="14"/>
      <c r="J40" s="14"/>
      <c r="K40" s="14">
        <f>SUM(E40:J40)</f>
        <v>0</v>
      </c>
      <c r="L40" s="42"/>
    </row>
    <row r="41" spans="2:12" ht="14.25">
      <c r="B41" s="43" t="s">
        <v>0</v>
      </c>
      <c r="C41" s="26" t="s">
        <v>1</v>
      </c>
      <c r="D41" s="26" t="s">
        <v>110</v>
      </c>
      <c r="E41" s="26" t="s">
        <v>6</v>
      </c>
      <c r="F41" s="26" t="s">
        <v>7</v>
      </c>
      <c r="G41" s="26" t="s">
        <v>12</v>
      </c>
      <c r="H41" s="26" t="s">
        <v>13</v>
      </c>
      <c r="I41" s="26" t="s">
        <v>14</v>
      </c>
      <c r="J41" s="26" t="s">
        <v>15</v>
      </c>
      <c r="K41" s="26" t="s">
        <v>19</v>
      </c>
      <c r="L41" s="42" t="s">
        <v>17</v>
      </c>
    </row>
    <row r="42" spans="2:12" ht="14.25">
      <c r="B42" s="63"/>
      <c r="C42" s="14"/>
      <c r="D42" s="14"/>
      <c r="E42" s="14"/>
      <c r="F42" s="14"/>
      <c r="G42" s="14"/>
      <c r="H42" s="14"/>
      <c r="I42" s="14"/>
      <c r="J42" s="14"/>
      <c r="K42" s="3">
        <f>SUM(E42:J42)</f>
        <v>0</v>
      </c>
      <c r="L42" s="42"/>
    </row>
    <row r="43" spans="2:12" ht="14.25">
      <c r="B43" s="63"/>
      <c r="C43" s="14"/>
      <c r="D43" s="14"/>
      <c r="E43" s="14"/>
      <c r="F43" s="14"/>
      <c r="G43" s="14"/>
      <c r="H43" s="14"/>
      <c r="I43" s="14"/>
      <c r="J43" s="14"/>
      <c r="K43" s="3">
        <f>SUM(E43:J43)</f>
        <v>0</v>
      </c>
      <c r="L43" s="42">
        <f>SUM(K42:K44)</f>
        <v>0</v>
      </c>
    </row>
    <row r="44" spans="2:12" ht="15" thickBot="1">
      <c r="B44" s="89"/>
      <c r="C44" s="65"/>
      <c r="D44" s="65"/>
      <c r="E44" s="65"/>
      <c r="F44" s="65"/>
      <c r="G44" s="65"/>
      <c r="H44" s="65"/>
      <c r="I44" s="65"/>
      <c r="J44" s="65"/>
      <c r="K44" s="65">
        <f>SUM(E44:J44)</f>
        <v>0</v>
      </c>
      <c r="L44" s="47"/>
    </row>
    <row r="45" spans="2:12" ht="14.2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2:12" ht="14.2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2"/>
    </row>
    <row r="47" spans="2:12" ht="14.2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2"/>
    </row>
    <row r="48" spans="2:12" ht="14.2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2"/>
    </row>
    <row r="49" spans="2:12" ht="14.2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2"/>
    </row>
    <row r="50" spans="2:12" ht="14.2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2"/>
    </row>
  </sheetData>
  <mergeCells count="6">
    <mergeCell ref="C32:E32"/>
    <mergeCell ref="I32:J32"/>
    <mergeCell ref="C2:E2"/>
    <mergeCell ref="I2:J2"/>
    <mergeCell ref="C17:E17"/>
    <mergeCell ref="I17:J17"/>
  </mergeCells>
  <printOptions/>
  <pageMargins left="0.75" right="0.75" top="1" bottom="1" header="0.512" footer="0.512"/>
  <pageSetup orientation="portrait" paperSize="9" r:id="rId1"/>
  <headerFooter alignWithMargins="0">
    <oddHeader>&amp;L&amp;F&amp;C&amp;A</oddHeader>
    <oddFooter>&amp;C本部公認審判員  吉澤 卓也&amp;R本部公認審判員  松岡 友彦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B1" activeCellId="1" sqref="A1:A16384 B1:B16384"/>
    </sheetView>
  </sheetViews>
  <sheetFormatPr defaultColWidth="9.00390625" defaultRowHeight="13.5"/>
  <cols>
    <col min="1" max="2" width="4.625" style="2" customWidth="1"/>
    <col min="3" max="3" width="13.625" style="2" customWidth="1"/>
    <col min="4" max="4" width="12.625" style="2" customWidth="1"/>
    <col min="5" max="10" width="4.625" style="2" customWidth="1"/>
    <col min="11" max="11" width="7.00390625" style="2" bestFit="1" customWidth="1"/>
    <col min="12" max="12" width="4.875" style="2" customWidth="1"/>
    <col min="13" max="16384" width="9.00390625" style="2" customWidth="1"/>
  </cols>
  <sheetData>
    <row r="1" spans="1:13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">
        <v>7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10</v>
      </c>
      <c r="L1" s="104" t="s">
        <v>11</v>
      </c>
      <c r="M1" s="54" t="s">
        <v>380</v>
      </c>
    </row>
    <row r="2" spans="1:13" ht="13.5">
      <c r="A2" s="53" t="s">
        <v>247</v>
      </c>
      <c r="B2" s="48">
        <v>15</v>
      </c>
      <c r="C2" s="48" t="s">
        <v>245</v>
      </c>
      <c r="D2" s="48" t="s">
        <v>237</v>
      </c>
      <c r="E2" s="3">
        <v>99</v>
      </c>
      <c r="F2" s="3">
        <v>98</v>
      </c>
      <c r="G2" s="3">
        <v>95</v>
      </c>
      <c r="H2" s="3">
        <v>98</v>
      </c>
      <c r="I2" s="3">
        <v>98</v>
      </c>
      <c r="J2" s="3">
        <v>98</v>
      </c>
      <c r="K2" s="3">
        <f aca="true" t="shared" si="0" ref="K2:K40">SUM(E2:J2)</f>
        <v>586</v>
      </c>
      <c r="L2" s="105">
        <f aca="true" t="shared" si="1" ref="L2:L40">RANK(K2,K$2:K$41)</f>
        <v>1</v>
      </c>
      <c r="M2" s="32"/>
    </row>
    <row r="3" spans="1:13" ht="13.5">
      <c r="A3" s="3" t="s">
        <v>52</v>
      </c>
      <c r="B3" s="3">
        <v>22</v>
      </c>
      <c r="C3" s="3" t="s">
        <v>316</v>
      </c>
      <c r="D3" s="82" t="s">
        <v>314</v>
      </c>
      <c r="E3" s="3">
        <v>99</v>
      </c>
      <c r="F3" s="3">
        <v>99</v>
      </c>
      <c r="G3" s="3">
        <v>95</v>
      </c>
      <c r="H3" s="3">
        <v>97</v>
      </c>
      <c r="I3" s="3">
        <v>98</v>
      </c>
      <c r="J3" s="3">
        <v>97</v>
      </c>
      <c r="K3" s="3">
        <f t="shared" si="0"/>
        <v>585</v>
      </c>
      <c r="L3" s="105">
        <f t="shared" si="1"/>
        <v>2</v>
      </c>
      <c r="M3" s="32"/>
    </row>
    <row r="4" spans="1:13" ht="13.5">
      <c r="A4" s="53" t="s">
        <v>248</v>
      </c>
      <c r="B4" s="48">
        <v>17</v>
      </c>
      <c r="C4" s="48" t="s">
        <v>241</v>
      </c>
      <c r="D4" s="48" t="s">
        <v>237</v>
      </c>
      <c r="E4" s="3">
        <v>93</v>
      </c>
      <c r="F4" s="3">
        <v>98</v>
      </c>
      <c r="G4" s="3">
        <v>98</v>
      </c>
      <c r="H4" s="3">
        <v>98</v>
      </c>
      <c r="I4" s="3">
        <v>94</v>
      </c>
      <c r="J4" s="3">
        <v>97</v>
      </c>
      <c r="K4" s="3">
        <f t="shared" si="0"/>
        <v>578</v>
      </c>
      <c r="L4" s="105">
        <f t="shared" si="1"/>
        <v>3</v>
      </c>
      <c r="M4" s="32"/>
    </row>
    <row r="5" spans="1:13" ht="13.5">
      <c r="A5" s="3" t="s">
        <v>49</v>
      </c>
      <c r="B5" s="3">
        <v>12</v>
      </c>
      <c r="C5" s="19" t="s">
        <v>83</v>
      </c>
      <c r="D5" s="3" t="s">
        <v>77</v>
      </c>
      <c r="E5" s="3">
        <v>96</v>
      </c>
      <c r="F5" s="3">
        <v>95</v>
      </c>
      <c r="G5" s="3">
        <v>97</v>
      </c>
      <c r="H5" s="3">
        <v>97</v>
      </c>
      <c r="I5" s="3">
        <v>95</v>
      </c>
      <c r="J5" s="3">
        <v>96</v>
      </c>
      <c r="K5" s="3">
        <f t="shared" si="0"/>
        <v>576</v>
      </c>
      <c r="L5" s="105">
        <f t="shared" si="1"/>
        <v>4</v>
      </c>
      <c r="M5" s="32"/>
    </row>
    <row r="6" spans="1:13" ht="13.5">
      <c r="A6" s="3" t="s">
        <v>52</v>
      </c>
      <c r="B6" s="3">
        <v>20</v>
      </c>
      <c r="C6" s="3" t="s">
        <v>116</v>
      </c>
      <c r="D6" s="3" t="s">
        <v>117</v>
      </c>
      <c r="E6" s="3">
        <v>96</v>
      </c>
      <c r="F6" s="3">
        <v>97</v>
      </c>
      <c r="G6" s="3">
        <v>98</v>
      </c>
      <c r="H6" s="3">
        <v>94</v>
      </c>
      <c r="I6" s="3">
        <v>96</v>
      </c>
      <c r="J6" s="3">
        <v>95</v>
      </c>
      <c r="K6" s="3">
        <f t="shared" si="0"/>
        <v>576</v>
      </c>
      <c r="L6" s="105">
        <f t="shared" si="1"/>
        <v>4</v>
      </c>
      <c r="M6" s="32"/>
    </row>
    <row r="7" spans="1:13" ht="13.5">
      <c r="A7" s="53" t="s">
        <v>247</v>
      </c>
      <c r="B7" s="48">
        <v>10</v>
      </c>
      <c r="C7" s="51" t="s">
        <v>250</v>
      </c>
      <c r="D7" s="48" t="s">
        <v>237</v>
      </c>
      <c r="E7" s="3">
        <v>98</v>
      </c>
      <c r="F7" s="3">
        <v>95</v>
      </c>
      <c r="G7" s="3">
        <v>94</v>
      </c>
      <c r="H7" s="3">
        <v>98</v>
      </c>
      <c r="I7" s="3">
        <v>97</v>
      </c>
      <c r="J7" s="3">
        <v>94</v>
      </c>
      <c r="K7" s="3">
        <f t="shared" si="0"/>
        <v>576</v>
      </c>
      <c r="L7" s="105">
        <f t="shared" si="1"/>
        <v>4</v>
      </c>
      <c r="M7" s="32"/>
    </row>
    <row r="8" spans="1:13" ht="13.5">
      <c r="A8" s="53" t="s">
        <v>248</v>
      </c>
      <c r="B8" s="48">
        <v>10</v>
      </c>
      <c r="C8" s="51" t="s">
        <v>251</v>
      </c>
      <c r="D8" s="48" t="s">
        <v>237</v>
      </c>
      <c r="E8" s="3">
        <v>94</v>
      </c>
      <c r="F8" s="3">
        <v>95</v>
      </c>
      <c r="G8" s="3">
        <v>95</v>
      </c>
      <c r="H8" s="3">
        <v>97</v>
      </c>
      <c r="I8" s="3">
        <v>95</v>
      </c>
      <c r="J8" s="3">
        <v>97</v>
      </c>
      <c r="K8" s="3">
        <f t="shared" si="0"/>
        <v>573</v>
      </c>
      <c r="L8" s="105">
        <f t="shared" si="1"/>
        <v>7</v>
      </c>
      <c r="M8" s="32"/>
    </row>
    <row r="9" spans="1:13" ht="13.5">
      <c r="A9" s="3" t="s">
        <v>68</v>
      </c>
      <c r="B9" s="3">
        <v>13</v>
      </c>
      <c r="C9" s="19" t="s">
        <v>129</v>
      </c>
      <c r="D9" s="3" t="s">
        <v>127</v>
      </c>
      <c r="E9" s="3">
        <v>98</v>
      </c>
      <c r="F9" s="3">
        <v>94</v>
      </c>
      <c r="G9" s="3">
        <v>97</v>
      </c>
      <c r="H9" s="3">
        <v>94</v>
      </c>
      <c r="I9" s="3">
        <v>95</v>
      </c>
      <c r="J9" s="3">
        <v>93</v>
      </c>
      <c r="K9" s="3">
        <f t="shared" si="0"/>
        <v>571</v>
      </c>
      <c r="L9" s="105">
        <f t="shared" si="1"/>
        <v>8</v>
      </c>
      <c r="M9" s="32"/>
    </row>
    <row r="10" spans="1:13" ht="13.5">
      <c r="A10" s="3" t="s">
        <v>312</v>
      </c>
      <c r="B10" s="3">
        <v>9</v>
      </c>
      <c r="C10" s="19" t="s">
        <v>296</v>
      </c>
      <c r="D10" s="3" t="s">
        <v>286</v>
      </c>
      <c r="E10" s="3">
        <v>94</v>
      </c>
      <c r="F10" s="3">
        <v>98</v>
      </c>
      <c r="G10" s="3">
        <v>96</v>
      </c>
      <c r="H10" s="3">
        <v>93</v>
      </c>
      <c r="I10" s="3">
        <v>94</v>
      </c>
      <c r="J10" s="3">
        <v>95</v>
      </c>
      <c r="K10" s="3">
        <f t="shared" si="0"/>
        <v>570</v>
      </c>
      <c r="L10" s="105">
        <f t="shared" si="1"/>
        <v>9</v>
      </c>
      <c r="M10" s="32"/>
    </row>
    <row r="11" spans="1:13" ht="13.5">
      <c r="A11" s="3" t="s">
        <v>86</v>
      </c>
      <c r="B11" s="3">
        <v>9</v>
      </c>
      <c r="C11" s="19" t="s">
        <v>299</v>
      </c>
      <c r="D11" s="3" t="s">
        <v>286</v>
      </c>
      <c r="E11" s="3">
        <v>90</v>
      </c>
      <c r="F11" s="3">
        <v>93</v>
      </c>
      <c r="G11" s="3">
        <v>96</v>
      </c>
      <c r="H11" s="3">
        <v>98</v>
      </c>
      <c r="I11" s="3">
        <v>97</v>
      </c>
      <c r="J11" s="3">
        <v>95</v>
      </c>
      <c r="K11" s="3">
        <f t="shared" si="0"/>
        <v>569</v>
      </c>
      <c r="L11" s="105">
        <f t="shared" si="1"/>
        <v>10</v>
      </c>
      <c r="M11" s="32"/>
    </row>
    <row r="12" spans="1:13" ht="13.5">
      <c r="A12" s="3" t="s">
        <v>312</v>
      </c>
      <c r="B12" s="3">
        <v>14</v>
      </c>
      <c r="C12" s="3" t="s">
        <v>297</v>
      </c>
      <c r="D12" s="3" t="s">
        <v>286</v>
      </c>
      <c r="E12" s="3">
        <v>97</v>
      </c>
      <c r="F12" s="3">
        <v>95</v>
      </c>
      <c r="G12" s="3">
        <v>89</v>
      </c>
      <c r="H12" s="3">
        <v>93</v>
      </c>
      <c r="I12" s="3">
        <v>98</v>
      </c>
      <c r="J12" s="3">
        <v>94</v>
      </c>
      <c r="K12" s="3">
        <f t="shared" si="0"/>
        <v>566</v>
      </c>
      <c r="L12" s="105">
        <f t="shared" si="1"/>
        <v>11</v>
      </c>
      <c r="M12" s="32"/>
    </row>
    <row r="13" spans="1:13" ht="13.5">
      <c r="A13" s="3" t="s">
        <v>84</v>
      </c>
      <c r="B13" s="3">
        <v>16</v>
      </c>
      <c r="C13" s="3" t="s">
        <v>149</v>
      </c>
      <c r="D13" s="3" t="s">
        <v>148</v>
      </c>
      <c r="E13" s="3">
        <v>91</v>
      </c>
      <c r="F13" s="3">
        <v>96</v>
      </c>
      <c r="G13" s="3">
        <v>93</v>
      </c>
      <c r="H13" s="3">
        <v>97</v>
      </c>
      <c r="I13" s="3">
        <v>90</v>
      </c>
      <c r="J13" s="3">
        <v>95</v>
      </c>
      <c r="K13" s="3">
        <f t="shared" si="0"/>
        <v>562</v>
      </c>
      <c r="L13" s="105">
        <f t="shared" si="1"/>
        <v>12</v>
      </c>
      <c r="M13" s="32"/>
    </row>
    <row r="14" spans="1:13" ht="13.5">
      <c r="A14" s="3" t="s">
        <v>48</v>
      </c>
      <c r="B14" s="3">
        <v>13</v>
      </c>
      <c r="C14" s="19" t="s">
        <v>131</v>
      </c>
      <c r="D14" s="3" t="s">
        <v>127</v>
      </c>
      <c r="E14" s="3">
        <v>96</v>
      </c>
      <c r="F14" s="3">
        <v>95</v>
      </c>
      <c r="G14" s="3">
        <v>90</v>
      </c>
      <c r="H14" s="3">
        <v>95</v>
      </c>
      <c r="I14" s="3">
        <v>92</v>
      </c>
      <c r="J14" s="3">
        <v>94</v>
      </c>
      <c r="K14" s="3">
        <f t="shared" si="0"/>
        <v>562</v>
      </c>
      <c r="L14" s="105">
        <f t="shared" si="1"/>
        <v>12</v>
      </c>
      <c r="M14" s="32"/>
    </row>
    <row r="15" spans="1:13" ht="13.5">
      <c r="A15" s="3" t="s">
        <v>133</v>
      </c>
      <c r="B15" s="3">
        <v>13</v>
      </c>
      <c r="C15" s="19" t="s">
        <v>132</v>
      </c>
      <c r="D15" s="3" t="s">
        <v>127</v>
      </c>
      <c r="E15" s="3">
        <v>95</v>
      </c>
      <c r="F15" s="3">
        <v>95</v>
      </c>
      <c r="G15" s="3">
        <v>90</v>
      </c>
      <c r="H15" s="3">
        <v>94</v>
      </c>
      <c r="I15" s="3">
        <v>92</v>
      </c>
      <c r="J15" s="3">
        <v>93</v>
      </c>
      <c r="K15" s="3">
        <f t="shared" si="0"/>
        <v>559</v>
      </c>
      <c r="L15" s="105">
        <f t="shared" si="1"/>
        <v>14</v>
      </c>
      <c r="M15" s="32"/>
    </row>
    <row r="16" spans="1:13" ht="13.5">
      <c r="A16" s="3" t="s">
        <v>50</v>
      </c>
      <c r="B16" s="3">
        <v>8</v>
      </c>
      <c r="C16" s="19" t="s">
        <v>51</v>
      </c>
      <c r="D16" s="3" t="s">
        <v>47</v>
      </c>
      <c r="E16" s="3">
        <v>92</v>
      </c>
      <c r="F16" s="3">
        <v>93</v>
      </c>
      <c r="G16" s="3">
        <v>95</v>
      </c>
      <c r="H16" s="3">
        <v>91</v>
      </c>
      <c r="I16" s="3">
        <v>91</v>
      </c>
      <c r="J16" s="3">
        <v>95</v>
      </c>
      <c r="K16" s="3">
        <f t="shared" si="0"/>
        <v>557</v>
      </c>
      <c r="L16" s="105">
        <f t="shared" si="1"/>
        <v>15</v>
      </c>
      <c r="M16" s="32"/>
    </row>
    <row r="17" spans="1:13" ht="13.5">
      <c r="A17" s="53" t="s">
        <v>246</v>
      </c>
      <c r="B17" s="48">
        <v>19</v>
      </c>
      <c r="C17" s="48" t="s">
        <v>243</v>
      </c>
      <c r="D17" s="48" t="s">
        <v>237</v>
      </c>
      <c r="E17" s="3">
        <v>93</v>
      </c>
      <c r="F17" s="3">
        <v>92</v>
      </c>
      <c r="G17" s="3">
        <v>93</v>
      </c>
      <c r="H17" s="3">
        <v>91</v>
      </c>
      <c r="I17" s="3">
        <v>95</v>
      </c>
      <c r="J17" s="3">
        <v>92</v>
      </c>
      <c r="K17" s="3">
        <f t="shared" si="0"/>
        <v>556</v>
      </c>
      <c r="L17" s="105">
        <f t="shared" si="1"/>
        <v>16</v>
      </c>
      <c r="M17" s="32"/>
    </row>
    <row r="18" spans="1:13" ht="13.5">
      <c r="A18" s="3" t="s">
        <v>49</v>
      </c>
      <c r="B18" s="3">
        <v>18</v>
      </c>
      <c r="C18" s="3" t="s">
        <v>147</v>
      </c>
      <c r="D18" s="3" t="s">
        <v>148</v>
      </c>
      <c r="E18" s="3">
        <v>95</v>
      </c>
      <c r="F18" s="3">
        <v>92</v>
      </c>
      <c r="G18" s="3">
        <v>89</v>
      </c>
      <c r="H18" s="3">
        <v>92</v>
      </c>
      <c r="I18" s="3">
        <v>93</v>
      </c>
      <c r="J18" s="3">
        <v>93</v>
      </c>
      <c r="K18" s="3">
        <f t="shared" si="0"/>
        <v>554</v>
      </c>
      <c r="L18" s="105">
        <f t="shared" si="1"/>
        <v>17</v>
      </c>
      <c r="M18" s="32"/>
    </row>
    <row r="19" spans="1:13" ht="13.5">
      <c r="A19" s="3" t="s">
        <v>49</v>
      </c>
      <c r="B19" s="3">
        <v>17</v>
      </c>
      <c r="C19" s="3" t="s">
        <v>287</v>
      </c>
      <c r="D19" s="3" t="s">
        <v>286</v>
      </c>
      <c r="E19" s="3">
        <v>89</v>
      </c>
      <c r="F19" s="3">
        <v>94</v>
      </c>
      <c r="G19" s="3">
        <v>92</v>
      </c>
      <c r="H19" s="3">
        <v>91</v>
      </c>
      <c r="I19" s="3">
        <v>92</v>
      </c>
      <c r="J19" s="3">
        <v>95</v>
      </c>
      <c r="K19" s="3">
        <f t="shared" si="0"/>
        <v>553</v>
      </c>
      <c r="L19" s="105">
        <f t="shared" si="1"/>
        <v>18</v>
      </c>
      <c r="M19" s="32"/>
    </row>
    <row r="20" spans="1:13" ht="13.5">
      <c r="A20" s="3" t="s">
        <v>49</v>
      </c>
      <c r="B20" s="3">
        <v>11</v>
      </c>
      <c r="C20" s="19" t="s">
        <v>200</v>
      </c>
      <c r="D20" s="3" t="s">
        <v>196</v>
      </c>
      <c r="E20" s="3">
        <v>87</v>
      </c>
      <c r="F20" s="3">
        <v>91</v>
      </c>
      <c r="G20" s="3">
        <v>94</v>
      </c>
      <c r="H20" s="3">
        <v>94</v>
      </c>
      <c r="I20" s="3">
        <v>92</v>
      </c>
      <c r="J20" s="3">
        <v>94</v>
      </c>
      <c r="K20" s="3">
        <f t="shared" si="0"/>
        <v>552</v>
      </c>
      <c r="L20" s="105">
        <f t="shared" si="1"/>
        <v>19</v>
      </c>
      <c r="M20" s="32"/>
    </row>
    <row r="21" spans="1:13" ht="13.5">
      <c r="A21" s="3" t="s">
        <v>49</v>
      </c>
      <c r="B21" s="3">
        <v>9</v>
      </c>
      <c r="C21" s="19" t="s">
        <v>305</v>
      </c>
      <c r="D21" s="3" t="s">
        <v>286</v>
      </c>
      <c r="E21" s="3">
        <v>94</v>
      </c>
      <c r="F21" s="3">
        <v>91</v>
      </c>
      <c r="G21" s="3">
        <v>92</v>
      </c>
      <c r="H21" s="3">
        <v>90</v>
      </c>
      <c r="I21" s="3">
        <v>91</v>
      </c>
      <c r="J21" s="3">
        <v>94</v>
      </c>
      <c r="K21" s="3">
        <f t="shared" si="0"/>
        <v>552</v>
      </c>
      <c r="L21" s="105">
        <f t="shared" si="1"/>
        <v>19</v>
      </c>
      <c r="M21" s="32"/>
    </row>
    <row r="22" spans="1:13" ht="13.5">
      <c r="A22" s="3" t="s">
        <v>312</v>
      </c>
      <c r="B22" s="3">
        <v>17</v>
      </c>
      <c r="C22" s="3" t="s">
        <v>306</v>
      </c>
      <c r="D22" s="3" t="s">
        <v>286</v>
      </c>
      <c r="E22" s="3">
        <v>90</v>
      </c>
      <c r="F22" s="3">
        <v>93</v>
      </c>
      <c r="G22" s="3">
        <v>93</v>
      </c>
      <c r="H22" s="3">
        <v>90</v>
      </c>
      <c r="I22" s="3">
        <v>94</v>
      </c>
      <c r="J22" s="3">
        <v>92</v>
      </c>
      <c r="K22" s="3">
        <f t="shared" si="0"/>
        <v>552</v>
      </c>
      <c r="L22" s="105">
        <f t="shared" si="1"/>
        <v>19</v>
      </c>
      <c r="M22" s="32"/>
    </row>
    <row r="23" spans="1:13" ht="13.5">
      <c r="A23" s="3" t="s">
        <v>49</v>
      </c>
      <c r="B23" s="3">
        <v>8</v>
      </c>
      <c r="C23" s="19" t="s">
        <v>46</v>
      </c>
      <c r="D23" s="3" t="s">
        <v>47</v>
      </c>
      <c r="E23" s="3">
        <v>93</v>
      </c>
      <c r="F23" s="3">
        <v>90</v>
      </c>
      <c r="G23" s="3">
        <v>84</v>
      </c>
      <c r="H23" s="3">
        <v>90</v>
      </c>
      <c r="I23" s="3">
        <v>96</v>
      </c>
      <c r="J23" s="3">
        <v>96</v>
      </c>
      <c r="K23" s="3">
        <f t="shared" si="0"/>
        <v>549</v>
      </c>
      <c r="L23" s="105">
        <f t="shared" si="1"/>
        <v>22</v>
      </c>
      <c r="M23" s="32"/>
    </row>
    <row r="24" spans="1:13" ht="13.5">
      <c r="A24" s="4" t="s">
        <v>86</v>
      </c>
      <c r="B24" s="4">
        <v>14</v>
      </c>
      <c r="C24" s="4" t="s">
        <v>291</v>
      </c>
      <c r="D24" s="4" t="s">
        <v>286</v>
      </c>
      <c r="E24" s="3">
        <v>90</v>
      </c>
      <c r="F24" s="3">
        <v>94</v>
      </c>
      <c r="G24" s="3">
        <v>88</v>
      </c>
      <c r="H24" s="3">
        <v>93</v>
      </c>
      <c r="I24" s="3">
        <v>89</v>
      </c>
      <c r="J24" s="3">
        <v>93</v>
      </c>
      <c r="K24" s="3">
        <f t="shared" si="0"/>
        <v>547</v>
      </c>
      <c r="L24" s="105">
        <f t="shared" si="1"/>
        <v>23</v>
      </c>
      <c r="M24" s="32"/>
    </row>
    <row r="25" spans="1:13" ht="13.5">
      <c r="A25" s="14" t="s">
        <v>49</v>
      </c>
      <c r="B25" s="14">
        <v>14</v>
      </c>
      <c r="C25" s="14" t="s">
        <v>308</v>
      </c>
      <c r="D25" s="14" t="s">
        <v>286</v>
      </c>
      <c r="E25" s="23">
        <v>89</v>
      </c>
      <c r="F25" s="3">
        <v>89</v>
      </c>
      <c r="G25" s="3">
        <v>91</v>
      </c>
      <c r="H25" s="3">
        <v>97</v>
      </c>
      <c r="I25" s="3">
        <v>92</v>
      </c>
      <c r="J25" s="3">
        <v>89</v>
      </c>
      <c r="K25" s="3">
        <f t="shared" si="0"/>
        <v>547</v>
      </c>
      <c r="L25" s="105">
        <f t="shared" si="1"/>
        <v>23</v>
      </c>
      <c r="M25" s="32"/>
    </row>
    <row r="26" spans="1:13" ht="13.5">
      <c r="A26" s="14" t="s">
        <v>133</v>
      </c>
      <c r="B26" s="14">
        <v>18</v>
      </c>
      <c r="C26" s="14" t="s">
        <v>134</v>
      </c>
      <c r="D26" s="14" t="s">
        <v>127</v>
      </c>
      <c r="E26" s="23">
        <v>92</v>
      </c>
      <c r="F26" s="3">
        <v>91</v>
      </c>
      <c r="G26" s="3">
        <v>91</v>
      </c>
      <c r="H26" s="3">
        <v>91</v>
      </c>
      <c r="I26" s="3">
        <v>89</v>
      </c>
      <c r="J26" s="3">
        <v>92</v>
      </c>
      <c r="K26" s="3">
        <f t="shared" si="0"/>
        <v>546</v>
      </c>
      <c r="L26" s="105">
        <f t="shared" si="1"/>
        <v>25</v>
      </c>
      <c r="M26" s="32"/>
    </row>
    <row r="27" spans="1:13" ht="13.5">
      <c r="A27" s="14" t="s">
        <v>68</v>
      </c>
      <c r="B27" s="14">
        <v>16</v>
      </c>
      <c r="C27" s="50" t="s">
        <v>126</v>
      </c>
      <c r="D27" s="14" t="s">
        <v>127</v>
      </c>
      <c r="E27" s="23">
        <v>87</v>
      </c>
      <c r="F27" s="3">
        <v>95</v>
      </c>
      <c r="G27" s="3">
        <v>93</v>
      </c>
      <c r="H27" s="3">
        <v>90</v>
      </c>
      <c r="I27" s="3">
        <v>92</v>
      </c>
      <c r="J27" s="3">
        <v>89</v>
      </c>
      <c r="K27" s="3">
        <f t="shared" si="0"/>
        <v>546</v>
      </c>
      <c r="L27" s="105">
        <f t="shared" si="1"/>
        <v>25</v>
      </c>
      <c r="M27" s="32"/>
    </row>
    <row r="28" spans="1:13" ht="13.5">
      <c r="A28" s="14" t="s">
        <v>53</v>
      </c>
      <c r="B28" s="14">
        <v>8</v>
      </c>
      <c r="C28" s="52" t="s">
        <v>54</v>
      </c>
      <c r="D28" s="14" t="s">
        <v>47</v>
      </c>
      <c r="E28" s="23">
        <v>88</v>
      </c>
      <c r="F28" s="3">
        <v>92</v>
      </c>
      <c r="G28" s="3">
        <v>93</v>
      </c>
      <c r="H28" s="3">
        <v>94</v>
      </c>
      <c r="I28" s="3">
        <v>90</v>
      </c>
      <c r="J28" s="3">
        <v>88</v>
      </c>
      <c r="K28" s="3">
        <f t="shared" si="0"/>
        <v>545</v>
      </c>
      <c r="L28" s="105">
        <f t="shared" si="1"/>
        <v>27</v>
      </c>
      <c r="M28" s="32"/>
    </row>
    <row r="29" spans="1:13" ht="13.5">
      <c r="A29" s="14" t="s">
        <v>87</v>
      </c>
      <c r="B29" s="14">
        <v>18</v>
      </c>
      <c r="C29" s="14" t="s">
        <v>195</v>
      </c>
      <c r="D29" s="14" t="s">
        <v>196</v>
      </c>
      <c r="E29" s="23">
        <v>92</v>
      </c>
      <c r="F29" s="3">
        <v>91</v>
      </c>
      <c r="G29" s="3">
        <v>89</v>
      </c>
      <c r="H29" s="3">
        <v>95</v>
      </c>
      <c r="I29" s="3">
        <v>93</v>
      </c>
      <c r="J29" s="3">
        <v>84</v>
      </c>
      <c r="K29" s="3">
        <f t="shared" si="0"/>
        <v>544</v>
      </c>
      <c r="L29" s="105">
        <f t="shared" si="1"/>
        <v>28</v>
      </c>
      <c r="M29" s="32"/>
    </row>
    <row r="30" spans="1:13" ht="13.5">
      <c r="A30" s="14" t="s">
        <v>84</v>
      </c>
      <c r="B30" s="14">
        <v>11</v>
      </c>
      <c r="C30" s="52" t="s">
        <v>201</v>
      </c>
      <c r="D30" s="14" t="s">
        <v>196</v>
      </c>
      <c r="E30" s="23">
        <v>91</v>
      </c>
      <c r="F30" s="3">
        <v>95</v>
      </c>
      <c r="G30" s="3">
        <v>92</v>
      </c>
      <c r="H30" s="3">
        <v>87</v>
      </c>
      <c r="I30" s="3">
        <v>90</v>
      </c>
      <c r="J30" s="3">
        <v>88</v>
      </c>
      <c r="K30" s="3">
        <f t="shared" si="0"/>
        <v>543</v>
      </c>
      <c r="L30" s="105">
        <f t="shared" si="1"/>
        <v>29</v>
      </c>
      <c r="M30" s="32"/>
    </row>
    <row r="31" spans="1:13" ht="13.5">
      <c r="A31" s="14" t="s">
        <v>53</v>
      </c>
      <c r="B31" s="14">
        <v>19</v>
      </c>
      <c r="C31" s="50" t="s">
        <v>55</v>
      </c>
      <c r="D31" s="14" t="s">
        <v>47</v>
      </c>
      <c r="E31" s="23">
        <v>87</v>
      </c>
      <c r="F31" s="3">
        <v>84</v>
      </c>
      <c r="G31" s="3">
        <v>95</v>
      </c>
      <c r="H31" s="3">
        <v>92</v>
      </c>
      <c r="I31" s="3">
        <v>88</v>
      </c>
      <c r="J31" s="3">
        <v>90</v>
      </c>
      <c r="K31" s="3">
        <f t="shared" si="0"/>
        <v>536</v>
      </c>
      <c r="L31" s="105">
        <f t="shared" si="1"/>
        <v>30</v>
      </c>
      <c r="M31" s="32" t="s">
        <v>379</v>
      </c>
    </row>
    <row r="32" spans="1:13" ht="13.5">
      <c r="A32" s="6" t="s">
        <v>84</v>
      </c>
      <c r="B32" s="6">
        <v>19</v>
      </c>
      <c r="C32" s="6" t="s">
        <v>198</v>
      </c>
      <c r="D32" s="6" t="s">
        <v>196</v>
      </c>
      <c r="E32" s="3">
        <v>95</v>
      </c>
      <c r="F32" s="3">
        <v>91</v>
      </c>
      <c r="G32" s="3">
        <v>86</v>
      </c>
      <c r="H32" s="3">
        <v>90</v>
      </c>
      <c r="I32" s="3">
        <v>85</v>
      </c>
      <c r="J32" s="3">
        <v>88</v>
      </c>
      <c r="K32" s="3">
        <f t="shared" si="0"/>
        <v>535</v>
      </c>
      <c r="L32" s="105">
        <f t="shared" si="1"/>
        <v>31</v>
      </c>
      <c r="M32" s="32"/>
    </row>
    <row r="33" spans="1:13" ht="13.5">
      <c r="A33" s="3" t="s">
        <v>84</v>
      </c>
      <c r="B33" s="3">
        <v>20</v>
      </c>
      <c r="C33" s="3" t="s">
        <v>76</v>
      </c>
      <c r="D33" s="6" t="s">
        <v>77</v>
      </c>
      <c r="E33" s="3">
        <v>95</v>
      </c>
      <c r="F33" s="3">
        <v>92</v>
      </c>
      <c r="G33" s="3">
        <v>94</v>
      </c>
      <c r="H33" s="3">
        <v>84</v>
      </c>
      <c r="I33" s="3">
        <v>83</v>
      </c>
      <c r="J33" s="3">
        <v>86</v>
      </c>
      <c r="K33" s="3">
        <f t="shared" si="0"/>
        <v>534</v>
      </c>
      <c r="L33" s="105">
        <f t="shared" si="1"/>
        <v>32</v>
      </c>
      <c r="M33" s="32"/>
    </row>
    <row r="34" spans="1:13" ht="13.5">
      <c r="A34" s="3" t="s">
        <v>87</v>
      </c>
      <c r="B34" s="3">
        <v>11</v>
      </c>
      <c r="C34" s="19" t="s">
        <v>202</v>
      </c>
      <c r="D34" s="6" t="s">
        <v>196</v>
      </c>
      <c r="E34" s="3">
        <v>82</v>
      </c>
      <c r="F34" s="3">
        <v>86</v>
      </c>
      <c r="G34" s="3">
        <v>87</v>
      </c>
      <c r="H34" s="3">
        <v>89</v>
      </c>
      <c r="I34" s="3">
        <v>91</v>
      </c>
      <c r="J34" s="3">
        <v>93</v>
      </c>
      <c r="K34" s="3">
        <f t="shared" si="0"/>
        <v>528</v>
      </c>
      <c r="L34" s="105">
        <f t="shared" si="1"/>
        <v>33</v>
      </c>
      <c r="M34" s="32"/>
    </row>
    <row r="35" spans="1:13" ht="13.5">
      <c r="A35" s="3" t="s">
        <v>84</v>
      </c>
      <c r="B35" s="3">
        <v>12</v>
      </c>
      <c r="C35" s="19" t="s">
        <v>85</v>
      </c>
      <c r="D35" s="6" t="s">
        <v>77</v>
      </c>
      <c r="E35" s="3">
        <v>90</v>
      </c>
      <c r="F35" s="3">
        <v>84</v>
      </c>
      <c r="G35" s="3">
        <v>93</v>
      </c>
      <c r="H35" s="3">
        <v>91</v>
      </c>
      <c r="I35" s="3">
        <v>87</v>
      </c>
      <c r="J35" s="3">
        <v>83</v>
      </c>
      <c r="K35" s="3">
        <f t="shared" si="0"/>
        <v>528</v>
      </c>
      <c r="L35" s="105">
        <f t="shared" si="1"/>
        <v>33</v>
      </c>
      <c r="M35" s="32"/>
    </row>
    <row r="36" spans="1:13" ht="13.5">
      <c r="A36" s="3" t="s">
        <v>87</v>
      </c>
      <c r="B36" s="3">
        <v>12</v>
      </c>
      <c r="C36" s="19" t="s">
        <v>88</v>
      </c>
      <c r="D36" s="6" t="s">
        <v>77</v>
      </c>
      <c r="E36" s="3">
        <v>88</v>
      </c>
      <c r="F36" s="3">
        <v>85</v>
      </c>
      <c r="G36" s="3">
        <v>87</v>
      </c>
      <c r="H36" s="3">
        <v>88</v>
      </c>
      <c r="I36" s="3">
        <v>86</v>
      </c>
      <c r="J36" s="3">
        <v>93</v>
      </c>
      <c r="K36" s="3">
        <f t="shared" si="0"/>
        <v>527</v>
      </c>
      <c r="L36" s="105">
        <f t="shared" si="1"/>
        <v>35</v>
      </c>
      <c r="M36" s="32"/>
    </row>
    <row r="37" spans="1:13" ht="13.5">
      <c r="A37" s="3" t="s">
        <v>87</v>
      </c>
      <c r="B37" s="3">
        <v>15</v>
      </c>
      <c r="C37" s="3" t="s">
        <v>80</v>
      </c>
      <c r="D37" s="6" t="s">
        <v>77</v>
      </c>
      <c r="E37" s="3">
        <v>87</v>
      </c>
      <c r="F37" s="3">
        <v>88</v>
      </c>
      <c r="G37" s="3">
        <v>90</v>
      </c>
      <c r="H37" s="3">
        <v>87</v>
      </c>
      <c r="I37" s="3">
        <v>85</v>
      </c>
      <c r="J37" s="3">
        <v>87</v>
      </c>
      <c r="K37" s="3">
        <f t="shared" si="0"/>
        <v>524</v>
      </c>
      <c r="L37" s="105">
        <f t="shared" si="1"/>
        <v>36</v>
      </c>
      <c r="M37" s="32"/>
    </row>
    <row r="38" spans="1:13" ht="13.5">
      <c r="A38" s="3" t="s">
        <v>87</v>
      </c>
      <c r="B38" s="4">
        <v>21</v>
      </c>
      <c r="C38" s="4" t="s">
        <v>82</v>
      </c>
      <c r="D38" s="83" t="s">
        <v>77</v>
      </c>
      <c r="E38" s="4">
        <v>89</v>
      </c>
      <c r="F38" s="4">
        <v>86</v>
      </c>
      <c r="G38" s="4">
        <v>76</v>
      </c>
      <c r="H38" s="4">
        <v>90</v>
      </c>
      <c r="I38" s="4">
        <v>90</v>
      </c>
      <c r="J38" s="4">
        <v>89</v>
      </c>
      <c r="K38" s="4">
        <f t="shared" si="0"/>
        <v>520</v>
      </c>
      <c r="L38" s="106">
        <f t="shared" si="1"/>
        <v>37</v>
      </c>
      <c r="M38" s="107"/>
    </row>
    <row r="39" spans="1:13" ht="13.5">
      <c r="A39" s="108" t="s">
        <v>246</v>
      </c>
      <c r="B39" s="32">
        <v>10</v>
      </c>
      <c r="C39" s="54" t="s">
        <v>249</v>
      </c>
      <c r="D39" s="32" t="s">
        <v>237</v>
      </c>
      <c r="E39" s="14">
        <v>91</v>
      </c>
      <c r="F39" s="14">
        <v>88</v>
      </c>
      <c r="G39" s="14">
        <v>85</v>
      </c>
      <c r="H39" s="14">
        <v>86</v>
      </c>
      <c r="I39" s="14">
        <v>80</v>
      </c>
      <c r="J39" s="14">
        <v>84</v>
      </c>
      <c r="K39" s="14">
        <f t="shared" si="0"/>
        <v>514</v>
      </c>
      <c r="L39" s="14">
        <f t="shared" si="1"/>
        <v>38</v>
      </c>
      <c r="M39" s="32"/>
    </row>
    <row r="40" spans="1:13" ht="13.5">
      <c r="A40" s="105" t="s">
        <v>48</v>
      </c>
      <c r="B40" s="14">
        <v>16</v>
      </c>
      <c r="C40" s="14" t="s">
        <v>115</v>
      </c>
      <c r="D40" s="14" t="s">
        <v>113</v>
      </c>
      <c r="E40" s="14">
        <v>74</v>
      </c>
      <c r="F40" s="14">
        <v>88</v>
      </c>
      <c r="G40" s="14">
        <v>90</v>
      </c>
      <c r="H40" s="14">
        <v>88</v>
      </c>
      <c r="I40" s="14">
        <v>91</v>
      </c>
      <c r="J40" s="14">
        <v>82</v>
      </c>
      <c r="K40" s="14">
        <f t="shared" si="0"/>
        <v>513</v>
      </c>
      <c r="L40" s="14">
        <f t="shared" si="1"/>
        <v>39</v>
      </c>
      <c r="M40" s="32"/>
    </row>
    <row r="41" spans="1:12" ht="13.5">
      <c r="A41" s="106"/>
      <c r="B41" s="80"/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1:12" ht="13.5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</row>
  </sheetData>
  <printOptions/>
  <pageMargins left="0.75" right="0.75" top="1" bottom="1" header="0.512" footer="0.512"/>
  <pageSetup orientation="portrait" paperSize="9" r:id="rId1"/>
  <headerFooter alignWithMargins="0">
    <oddHeader>&amp;L&amp;F&amp;C&amp;A</oddHeader>
    <oddFooter xml:space="preserve">&amp;C本部公認審判員  吉澤 卓也&amp;R本部公認審判員  松岡 友彦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95"/>
  <sheetViews>
    <sheetView workbookViewId="0" topLeftCell="A1">
      <selection activeCell="A1" sqref="A1:B16384"/>
    </sheetView>
  </sheetViews>
  <sheetFormatPr defaultColWidth="9.00390625" defaultRowHeight="13.5"/>
  <cols>
    <col min="1" max="2" width="4.625" style="80" customWidth="1"/>
    <col min="3" max="3" width="13.625" style="80" customWidth="1"/>
    <col min="4" max="4" width="12.625" style="80" customWidth="1"/>
    <col min="5" max="10" width="4.625" style="80" customWidth="1"/>
    <col min="11" max="11" width="7.00390625" style="80" bestFit="1" customWidth="1"/>
    <col min="12" max="12" width="4.875" style="80" customWidth="1"/>
    <col min="13" max="16384" width="9.00390625" style="80" customWidth="1"/>
  </cols>
  <sheetData>
    <row r="1" spans="1:12" ht="14.25">
      <c r="A1" s="26" t="s">
        <v>0</v>
      </c>
      <c r="B1" s="26" t="s">
        <v>1</v>
      </c>
      <c r="C1" s="26" t="s">
        <v>2</v>
      </c>
      <c r="D1" s="26" t="s">
        <v>3</v>
      </c>
      <c r="E1" s="26" t="s">
        <v>6</v>
      </c>
      <c r="F1" s="26" t="s">
        <v>7</v>
      </c>
      <c r="G1" s="26" t="s">
        <v>12</v>
      </c>
      <c r="H1" s="26" t="s">
        <v>13</v>
      </c>
      <c r="I1" s="26" t="s">
        <v>14</v>
      </c>
      <c r="J1" s="26" t="s">
        <v>15</v>
      </c>
      <c r="K1" s="26" t="s">
        <v>10</v>
      </c>
      <c r="L1" s="26" t="s">
        <v>11</v>
      </c>
    </row>
    <row r="2" spans="1:12" ht="13.5">
      <c r="A2" s="32">
        <v>4</v>
      </c>
      <c r="B2" s="32">
        <v>8</v>
      </c>
      <c r="C2" s="54" t="s">
        <v>253</v>
      </c>
      <c r="D2" s="32" t="s">
        <v>237</v>
      </c>
      <c r="E2" s="14">
        <v>98</v>
      </c>
      <c r="F2" s="14">
        <v>95</v>
      </c>
      <c r="G2" s="14">
        <v>95</v>
      </c>
      <c r="H2" s="14">
        <v>99</v>
      </c>
      <c r="I2" s="14">
        <v>98</v>
      </c>
      <c r="J2" s="14">
        <v>99</v>
      </c>
      <c r="K2" s="14">
        <f>SUM(E2:J2)</f>
        <v>584</v>
      </c>
      <c r="L2" s="14">
        <f aca="true" t="shared" si="0" ref="L2:L33">RANK(K2,K$2:K$195)</f>
        <v>1</v>
      </c>
    </row>
    <row r="3" spans="1:12" ht="13.5">
      <c r="A3" s="14">
        <v>6</v>
      </c>
      <c r="B3" s="14">
        <v>26</v>
      </c>
      <c r="C3" s="52" t="s">
        <v>316</v>
      </c>
      <c r="D3" s="81" t="s">
        <v>314</v>
      </c>
      <c r="E3" s="14">
        <v>98</v>
      </c>
      <c r="F3" s="14">
        <v>95</v>
      </c>
      <c r="G3" s="14">
        <v>96</v>
      </c>
      <c r="H3" s="14">
        <v>98</v>
      </c>
      <c r="I3" s="14">
        <v>97</v>
      </c>
      <c r="J3" s="14">
        <v>96</v>
      </c>
      <c r="K3" s="14">
        <f aca="true" t="shared" si="1" ref="K3:K130">SUM(E3:J3)</f>
        <v>580</v>
      </c>
      <c r="L3" s="14">
        <f t="shared" si="0"/>
        <v>2</v>
      </c>
    </row>
    <row r="4" spans="1:12" ht="13.5">
      <c r="A4" s="49">
        <v>3</v>
      </c>
      <c r="B4" s="49">
        <v>5</v>
      </c>
      <c r="C4" s="52" t="s">
        <v>228</v>
      </c>
      <c r="D4" s="49" t="s">
        <v>229</v>
      </c>
      <c r="E4" s="14">
        <v>94</v>
      </c>
      <c r="F4" s="14">
        <v>95</v>
      </c>
      <c r="G4" s="14">
        <v>96</v>
      </c>
      <c r="H4" s="14">
        <v>98</v>
      </c>
      <c r="I4" s="14">
        <v>98</v>
      </c>
      <c r="J4" s="14">
        <v>98</v>
      </c>
      <c r="K4" s="14">
        <f>SUM(E4:J4)</f>
        <v>579</v>
      </c>
      <c r="L4" s="14">
        <f t="shared" si="0"/>
        <v>3</v>
      </c>
    </row>
    <row r="5" spans="1:12" ht="13.5">
      <c r="A5" s="14">
        <v>8</v>
      </c>
      <c r="B5" s="14">
        <v>4</v>
      </c>
      <c r="C5" s="52" t="s">
        <v>140</v>
      </c>
      <c r="D5" s="14" t="s">
        <v>127</v>
      </c>
      <c r="E5" s="14">
        <v>96</v>
      </c>
      <c r="F5" s="14">
        <v>98</v>
      </c>
      <c r="G5" s="14">
        <v>98</v>
      </c>
      <c r="H5" s="14">
        <v>96</v>
      </c>
      <c r="I5" s="14">
        <v>97</v>
      </c>
      <c r="J5" s="14">
        <v>94</v>
      </c>
      <c r="K5" s="14">
        <f>SUM(E5:J5)</f>
        <v>579</v>
      </c>
      <c r="L5" s="14">
        <f t="shared" si="0"/>
        <v>3</v>
      </c>
    </row>
    <row r="6" spans="1:12" ht="13.5">
      <c r="A6" s="49">
        <v>1</v>
      </c>
      <c r="B6" s="49">
        <v>22</v>
      </c>
      <c r="C6" s="49" t="s">
        <v>385</v>
      </c>
      <c r="D6" s="49" t="s">
        <v>227</v>
      </c>
      <c r="E6" s="14">
        <v>97</v>
      </c>
      <c r="F6" s="14">
        <v>95</v>
      </c>
      <c r="G6" s="14">
        <v>96</v>
      </c>
      <c r="H6" s="14">
        <v>95</v>
      </c>
      <c r="I6" s="14">
        <v>95</v>
      </c>
      <c r="J6" s="14">
        <v>100</v>
      </c>
      <c r="K6" s="14">
        <f t="shared" si="1"/>
        <v>578</v>
      </c>
      <c r="L6" s="14">
        <f t="shared" si="0"/>
        <v>5</v>
      </c>
    </row>
    <row r="7" spans="1:12" ht="13.5">
      <c r="A7" s="32">
        <v>4</v>
      </c>
      <c r="B7" s="32">
        <v>20</v>
      </c>
      <c r="C7" s="32" t="s">
        <v>241</v>
      </c>
      <c r="D7" s="32" t="s">
        <v>237</v>
      </c>
      <c r="E7" s="14">
        <v>96</v>
      </c>
      <c r="F7" s="14">
        <v>95</v>
      </c>
      <c r="G7" s="14">
        <v>95</v>
      </c>
      <c r="H7" s="14">
        <v>95</v>
      </c>
      <c r="I7" s="14">
        <v>97</v>
      </c>
      <c r="J7" s="14">
        <v>99</v>
      </c>
      <c r="K7" s="14">
        <f aca="true" t="shared" si="2" ref="K7:K38">SUM(E7:J7)</f>
        <v>577</v>
      </c>
      <c r="L7" s="14">
        <f t="shared" si="0"/>
        <v>6</v>
      </c>
    </row>
    <row r="8" spans="1:12" ht="13.5">
      <c r="A8" s="14">
        <v>5</v>
      </c>
      <c r="B8" s="14">
        <v>4</v>
      </c>
      <c r="C8" s="14" t="s">
        <v>126</v>
      </c>
      <c r="D8" s="14" t="s">
        <v>127</v>
      </c>
      <c r="E8" s="14">
        <v>97</v>
      </c>
      <c r="F8" s="14">
        <v>95</v>
      </c>
      <c r="G8" s="14">
        <v>97</v>
      </c>
      <c r="H8" s="14">
        <v>96</v>
      </c>
      <c r="I8" s="14">
        <v>97</v>
      </c>
      <c r="J8" s="14">
        <v>95</v>
      </c>
      <c r="K8" s="14">
        <f t="shared" si="2"/>
        <v>577</v>
      </c>
      <c r="L8" s="14">
        <f t="shared" si="0"/>
        <v>6</v>
      </c>
    </row>
    <row r="9" spans="1:12" ht="13.5">
      <c r="A9" s="32">
        <v>2</v>
      </c>
      <c r="B9" s="32">
        <v>8</v>
      </c>
      <c r="C9" s="32" t="s">
        <v>243</v>
      </c>
      <c r="D9" s="32" t="s">
        <v>237</v>
      </c>
      <c r="E9" s="14">
        <v>96</v>
      </c>
      <c r="F9" s="14">
        <v>97</v>
      </c>
      <c r="G9" s="14">
        <v>96</v>
      </c>
      <c r="H9" s="14">
        <v>95</v>
      </c>
      <c r="I9" s="14">
        <v>96</v>
      </c>
      <c r="J9" s="14">
        <v>95</v>
      </c>
      <c r="K9" s="14">
        <f t="shared" si="2"/>
        <v>575</v>
      </c>
      <c r="L9" s="14">
        <f t="shared" si="0"/>
        <v>8</v>
      </c>
    </row>
    <row r="10" spans="1:12" ht="13.5">
      <c r="A10" s="32">
        <v>1</v>
      </c>
      <c r="B10" s="32">
        <v>20</v>
      </c>
      <c r="C10" s="32" t="s">
        <v>245</v>
      </c>
      <c r="D10" s="32" t="s">
        <v>237</v>
      </c>
      <c r="E10" s="14">
        <v>97</v>
      </c>
      <c r="F10" s="14">
        <v>95</v>
      </c>
      <c r="G10" s="14">
        <v>99</v>
      </c>
      <c r="H10" s="14">
        <v>93</v>
      </c>
      <c r="I10" s="14">
        <v>92</v>
      </c>
      <c r="J10" s="14">
        <v>97</v>
      </c>
      <c r="K10" s="14">
        <f t="shared" si="2"/>
        <v>573</v>
      </c>
      <c r="L10" s="14">
        <f t="shared" si="0"/>
        <v>9</v>
      </c>
    </row>
    <row r="11" spans="1:12" ht="13.5">
      <c r="A11" s="32">
        <v>6</v>
      </c>
      <c r="B11" s="32">
        <v>8</v>
      </c>
      <c r="C11" s="32" t="s">
        <v>255</v>
      </c>
      <c r="D11" s="32" t="s">
        <v>237</v>
      </c>
      <c r="E11" s="14">
        <v>98</v>
      </c>
      <c r="F11" s="14">
        <v>94</v>
      </c>
      <c r="G11" s="14">
        <v>94</v>
      </c>
      <c r="H11" s="14">
        <v>96</v>
      </c>
      <c r="I11" s="14">
        <v>96</v>
      </c>
      <c r="J11" s="14">
        <v>94</v>
      </c>
      <c r="K11" s="14">
        <f t="shared" si="2"/>
        <v>572</v>
      </c>
      <c r="L11" s="14">
        <f t="shared" si="0"/>
        <v>10</v>
      </c>
    </row>
    <row r="12" spans="1:12" ht="13.5">
      <c r="A12" s="14">
        <v>3</v>
      </c>
      <c r="B12" s="14">
        <v>4</v>
      </c>
      <c r="C12" s="52" t="s">
        <v>134</v>
      </c>
      <c r="D12" s="14" t="s">
        <v>127</v>
      </c>
      <c r="E12" s="14">
        <v>93</v>
      </c>
      <c r="F12" s="14">
        <v>97</v>
      </c>
      <c r="G12" s="14">
        <v>95</v>
      </c>
      <c r="H12" s="14">
        <v>96</v>
      </c>
      <c r="I12" s="14">
        <v>95</v>
      </c>
      <c r="J12" s="14">
        <v>95</v>
      </c>
      <c r="K12" s="14">
        <f t="shared" si="2"/>
        <v>571</v>
      </c>
      <c r="L12" s="14">
        <f t="shared" si="0"/>
        <v>11</v>
      </c>
    </row>
    <row r="13" spans="1:12" ht="13.5">
      <c r="A13" s="49">
        <v>4</v>
      </c>
      <c r="B13" s="49">
        <v>5</v>
      </c>
      <c r="C13" s="52" t="s">
        <v>230</v>
      </c>
      <c r="D13" s="49" t="s">
        <v>229</v>
      </c>
      <c r="E13" s="14">
        <v>93</v>
      </c>
      <c r="F13" s="14">
        <v>98</v>
      </c>
      <c r="G13" s="14">
        <v>95</v>
      </c>
      <c r="H13" s="14">
        <v>95</v>
      </c>
      <c r="I13" s="14">
        <v>96</v>
      </c>
      <c r="J13" s="14">
        <v>93</v>
      </c>
      <c r="K13" s="14">
        <f t="shared" si="2"/>
        <v>570</v>
      </c>
      <c r="L13" s="14">
        <f t="shared" si="0"/>
        <v>12</v>
      </c>
    </row>
    <row r="14" spans="1:12" ht="13.5">
      <c r="A14" s="14">
        <v>8</v>
      </c>
      <c r="B14" s="14">
        <v>22</v>
      </c>
      <c r="C14" s="14" t="s">
        <v>353</v>
      </c>
      <c r="D14" s="14" t="s">
        <v>354</v>
      </c>
      <c r="E14" s="14">
        <v>94</v>
      </c>
      <c r="F14" s="14">
        <v>97</v>
      </c>
      <c r="G14" s="14">
        <v>96</v>
      </c>
      <c r="H14" s="14">
        <v>94</v>
      </c>
      <c r="I14" s="14">
        <v>96</v>
      </c>
      <c r="J14" s="14">
        <v>92</v>
      </c>
      <c r="K14" s="14">
        <f t="shared" si="2"/>
        <v>569</v>
      </c>
      <c r="L14" s="14">
        <f t="shared" si="0"/>
        <v>13</v>
      </c>
    </row>
    <row r="15" spans="1:12" ht="13.5">
      <c r="A15" s="14">
        <v>4</v>
      </c>
      <c r="B15" s="14">
        <v>13</v>
      </c>
      <c r="C15" s="52" t="s">
        <v>331</v>
      </c>
      <c r="D15" s="14" t="s">
        <v>328</v>
      </c>
      <c r="E15" s="14">
        <v>96</v>
      </c>
      <c r="F15" s="14">
        <v>96</v>
      </c>
      <c r="G15" s="14">
        <v>92</v>
      </c>
      <c r="H15" s="14">
        <v>94</v>
      </c>
      <c r="I15" s="14">
        <v>95</v>
      </c>
      <c r="J15" s="14">
        <v>93</v>
      </c>
      <c r="K15" s="14">
        <f t="shared" si="2"/>
        <v>566</v>
      </c>
      <c r="L15" s="14">
        <f t="shared" si="0"/>
        <v>14</v>
      </c>
    </row>
    <row r="16" spans="1:12" ht="13.5">
      <c r="A16" s="14">
        <v>7</v>
      </c>
      <c r="B16" s="14">
        <v>3</v>
      </c>
      <c r="C16" s="14" t="s">
        <v>284</v>
      </c>
      <c r="D16" s="14" t="s">
        <v>275</v>
      </c>
      <c r="E16" s="14">
        <v>94</v>
      </c>
      <c r="F16" s="14">
        <v>94</v>
      </c>
      <c r="G16" s="14">
        <v>93</v>
      </c>
      <c r="H16" s="14">
        <v>94</v>
      </c>
      <c r="I16" s="14">
        <v>92</v>
      </c>
      <c r="J16" s="14">
        <v>98</v>
      </c>
      <c r="K16" s="14">
        <f t="shared" si="2"/>
        <v>565</v>
      </c>
      <c r="L16" s="14">
        <f t="shared" si="0"/>
        <v>15</v>
      </c>
    </row>
    <row r="17" spans="1:12" ht="13.5">
      <c r="A17" s="32">
        <v>3</v>
      </c>
      <c r="B17" s="32">
        <v>8</v>
      </c>
      <c r="C17" s="54" t="s">
        <v>252</v>
      </c>
      <c r="D17" s="32" t="s">
        <v>237</v>
      </c>
      <c r="E17" s="14">
        <v>95</v>
      </c>
      <c r="F17" s="14">
        <v>94</v>
      </c>
      <c r="G17" s="14">
        <v>95</v>
      </c>
      <c r="H17" s="14">
        <v>96</v>
      </c>
      <c r="I17" s="14">
        <v>90</v>
      </c>
      <c r="J17" s="14">
        <v>95</v>
      </c>
      <c r="K17" s="14">
        <f t="shared" si="2"/>
        <v>565</v>
      </c>
      <c r="L17" s="14">
        <f t="shared" si="0"/>
        <v>15</v>
      </c>
    </row>
    <row r="18" spans="1:12" ht="13.5">
      <c r="A18" s="14">
        <v>5</v>
      </c>
      <c r="B18" s="14">
        <v>18</v>
      </c>
      <c r="C18" s="14" t="s">
        <v>131</v>
      </c>
      <c r="D18" s="14" t="s">
        <v>127</v>
      </c>
      <c r="E18" s="14">
        <v>94</v>
      </c>
      <c r="F18" s="14">
        <v>95</v>
      </c>
      <c r="G18" s="14">
        <v>95</v>
      </c>
      <c r="H18" s="14">
        <v>97</v>
      </c>
      <c r="I18" s="14">
        <v>92</v>
      </c>
      <c r="J18" s="14">
        <v>92</v>
      </c>
      <c r="K18" s="14">
        <f t="shared" si="2"/>
        <v>565</v>
      </c>
      <c r="L18" s="14">
        <f t="shared" si="0"/>
        <v>15</v>
      </c>
    </row>
    <row r="19" spans="1:12" ht="13.5">
      <c r="A19" s="14">
        <v>8</v>
      </c>
      <c r="B19" s="14">
        <v>13</v>
      </c>
      <c r="C19" s="52" t="s">
        <v>336</v>
      </c>
      <c r="D19" s="14" t="s">
        <v>328</v>
      </c>
      <c r="E19" s="14">
        <v>94</v>
      </c>
      <c r="F19" s="14">
        <v>95</v>
      </c>
      <c r="G19" s="14">
        <v>96</v>
      </c>
      <c r="H19" s="14">
        <v>99</v>
      </c>
      <c r="I19" s="14">
        <v>98</v>
      </c>
      <c r="J19" s="14">
        <v>83</v>
      </c>
      <c r="K19" s="14">
        <f t="shared" si="2"/>
        <v>565</v>
      </c>
      <c r="L19" s="14">
        <f t="shared" si="0"/>
        <v>15</v>
      </c>
    </row>
    <row r="20" spans="1:12" ht="13.5">
      <c r="A20" s="14">
        <v>2</v>
      </c>
      <c r="B20" s="14">
        <v>3</v>
      </c>
      <c r="C20" s="14" t="s">
        <v>276</v>
      </c>
      <c r="D20" s="14" t="s">
        <v>275</v>
      </c>
      <c r="E20" s="14">
        <v>95</v>
      </c>
      <c r="F20" s="14">
        <v>93</v>
      </c>
      <c r="G20" s="14">
        <v>94</v>
      </c>
      <c r="H20" s="14">
        <v>95</v>
      </c>
      <c r="I20" s="14">
        <v>93</v>
      </c>
      <c r="J20" s="14">
        <v>93</v>
      </c>
      <c r="K20" s="14">
        <f t="shared" si="2"/>
        <v>563</v>
      </c>
      <c r="L20" s="14">
        <f t="shared" si="0"/>
        <v>19</v>
      </c>
    </row>
    <row r="21" spans="1:12" ht="13.5">
      <c r="A21" s="14">
        <v>4</v>
      </c>
      <c r="B21" s="14">
        <v>4</v>
      </c>
      <c r="C21" s="52" t="s">
        <v>137</v>
      </c>
      <c r="D21" s="14" t="s">
        <v>127</v>
      </c>
      <c r="E21" s="14">
        <v>95</v>
      </c>
      <c r="F21" s="14">
        <v>93</v>
      </c>
      <c r="G21" s="14">
        <v>95</v>
      </c>
      <c r="H21" s="14">
        <v>90</v>
      </c>
      <c r="I21" s="14">
        <v>93</v>
      </c>
      <c r="J21" s="14">
        <v>96</v>
      </c>
      <c r="K21" s="14">
        <f t="shared" si="2"/>
        <v>562</v>
      </c>
      <c r="L21" s="14">
        <f t="shared" si="0"/>
        <v>20</v>
      </c>
    </row>
    <row r="22" spans="1:12" ht="13.5">
      <c r="A22" s="14">
        <v>7</v>
      </c>
      <c r="B22" s="14">
        <v>4</v>
      </c>
      <c r="C22" s="14" t="s">
        <v>139</v>
      </c>
      <c r="D22" s="14" t="s">
        <v>127</v>
      </c>
      <c r="E22" s="14">
        <v>92</v>
      </c>
      <c r="F22" s="14">
        <v>95</v>
      </c>
      <c r="G22" s="14">
        <v>96</v>
      </c>
      <c r="H22" s="14">
        <v>93</v>
      </c>
      <c r="I22" s="14">
        <v>93</v>
      </c>
      <c r="J22" s="14">
        <v>93</v>
      </c>
      <c r="K22" s="14">
        <f t="shared" si="2"/>
        <v>562</v>
      </c>
      <c r="L22" s="14">
        <f t="shared" si="0"/>
        <v>20</v>
      </c>
    </row>
    <row r="23" spans="1:12" ht="13.5">
      <c r="A23" s="14">
        <v>4</v>
      </c>
      <c r="B23" s="14">
        <v>14</v>
      </c>
      <c r="C23" s="52" t="s">
        <v>315</v>
      </c>
      <c r="D23" s="68" t="s">
        <v>314</v>
      </c>
      <c r="E23" s="14">
        <v>91</v>
      </c>
      <c r="F23" s="14">
        <v>93</v>
      </c>
      <c r="G23" s="14">
        <v>93</v>
      </c>
      <c r="H23" s="14">
        <v>92</v>
      </c>
      <c r="I23" s="14">
        <v>96</v>
      </c>
      <c r="J23" s="14">
        <v>96</v>
      </c>
      <c r="K23" s="14">
        <f t="shared" si="2"/>
        <v>561</v>
      </c>
      <c r="L23" s="14">
        <f t="shared" si="0"/>
        <v>22</v>
      </c>
    </row>
    <row r="24" spans="1:12" ht="13.5">
      <c r="A24" s="14">
        <v>3</v>
      </c>
      <c r="B24" s="14">
        <v>10</v>
      </c>
      <c r="C24" s="52" t="s">
        <v>322</v>
      </c>
      <c r="D24" s="14" t="s">
        <v>323</v>
      </c>
      <c r="E24" s="14">
        <v>93</v>
      </c>
      <c r="F24" s="14">
        <v>92</v>
      </c>
      <c r="G24" s="14">
        <v>95</v>
      </c>
      <c r="H24" s="14">
        <v>90</v>
      </c>
      <c r="I24" s="14">
        <v>95</v>
      </c>
      <c r="J24" s="14">
        <v>96</v>
      </c>
      <c r="K24" s="14">
        <f t="shared" si="2"/>
        <v>561</v>
      </c>
      <c r="L24" s="14">
        <f t="shared" si="0"/>
        <v>22</v>
      </c>
    </row>
    <row r="25" spans="1:12" ht="13.5">
      <c r="A25" s="14">
        <v>8</v>
      </c>
      <c r="B25" s="14">
        <v>6</v>
      </c>
      <c r="C25" s="52" t="s">
        <v>287</v>
      </c>
      <c r="D25" s="14" t="s">
        <v>286</v>
      </c>
      <c r="E25" s="14">
        <v>92</v>
      </c>
      <c r="F25" s="14">
        <v>94</v>
      </c>
      <c r="G25" s="14">
        <v>97</v>
      </c>
      <c r="H25" s="14">
        <v>91</v>
      </c>
      <c r="I25" s="14">
        <v>91</v>
      </c>
      <c r="J25" s="14">
        <v>95</v>
      </c>
      <c r="K25" s="14">
        <f t="shared" si="2"/>
        <v>560</v>
      </c>
      <c r="L25" s="14">
        <f t="shared" si="0"/>
        <v>24</v>
      </c>
    </row>
    <row r="26" spans="1:12" ht="13.5">
      <c r="A26" s="49">
        <v>4</v>
      </c>
      <c r="B26" s="49">
        <v>16</v>
      </c>
      <c r="C26" s="52" t="s">
        <v>184</v>
      </c>
      <c r="D26" s="49" t="s">
        <v>179</v>
      </c>
      <c r="E26" s="14">
        <v>98</v>
      </c>
      <c r="F26" s="14">
        <v>95</v>
      </c>
      <c r="G26" s="14">
        <v>91</v>
      </c>
      <c r="H26" s="14">
        <v>93</v>
      </c>
      <c r="I26" s="14">
        <v>91</v>
      </c>
      <c r="J26" s="14">
        <v>92</v>
      </c>
      <c r="K26" s="14">
        <f t="shared" si="2"/>
        <v>560</v>
      </c>
      <c r="L26" s="14">
        <f t="shared" si="0"/>
        <v>24</v>
      </c>
    </row>
    <row r="27" spans="1:12" ht="13.5">
      <c r="A27" s="14">
        <v>9</v>
      </c>
      <c r="B27" s="14">
        <v>12</v>
      </c>
      <c r="C27" s="50" t="s">
        <v>175</v>
      </c>
      <c r="D27" s="14" t="s">
        <v>148</v>
      </c>
      <c r="E27" s="14">
        <v>96</v>
      </c>
      <c r="F27" s="14">
        <v>96</v>
      </c>
      <c r="G27" s="14">
        <v>94</v>
      </c>
      <c r="H27" s="14">
        <v>91</v>
      </c>
      <c r="I27" s="14">
        <v>92</v>
      </c>
      <c r="J27" s="14">
        <v>91</v>
      </c>
      <c r="K27" s="14">
        <f t="shared" si="2"/>
        <v>560</v>
      </c>
      <c r="L27" s="14">
        <f t="shared" si="0"/>
        <v>24</v>
      </c>
    </row>
    <row r="28" spans="1:12" ht="13.5">
      <c r="A28" s="14">
        <v>9</v>
      </c>
      <c r="B28" s="14">
        <v>15</v>
      </c>
      <c r="C28" s="50" t="s">
        <v>62</v>
      </c>
      <c r="D28" s="14" t="s">
        <v>47</v>
      </c>
      <c r="E28" s="14">
        <v>91</v>
      </c>
      <c r="F28" s="14">
        <v>97</v>
      </c>
      <c r="G28" s="14">
        <v>94</v>
      </c>
      <c r="H28" s="14">
        <v>92</v>
      </c>
      <c r="I28" s="14">
        <v>92</v>
      </c>
      <c r="J28" s="14">
        <v>93</v>
      </c>
      <c r="K28" s="14">
        <f t="shared" si="2"/>
        <v>559</v>
      </c>
      <c r="L28" s="14">
        <f t="shared" si="0"/>
        <v>27</v>
      </c>
    </row>
    <row r="29" spans="1:12" ht="13.5">
      <c r="A29" s="14">
        <v>7</v>
      </c>
      <c r="B29" s="14">
        <v>5</v>
      </c>
      <c r="C29" s="14" t="s">
        <v>83</v>
      </c>
      <c r="D29" s="14" t="s">
        <v>77</v>
      </c>
      <c r="E29" s="14">
        <v>92</v>
      </c>
      <c r="F29" s="14">
        <v>94</v>
      </c>
      <c r="G29" s="14">
        <v>94</v>
      </c>
      <c r="H29" s="14">
        <v>93</v>
      </c>
      <c r="I29" s="14">
        <v>89</v>
      </c>
      <c r="J29" s="14">
        <v>96</v>
      </c>
      <c r="K29" s="14">
        <f t="shared" si="2"/>
        <v>558</v>
      </c>
      <c r="L29" s="14">
        <f t="shared" si="0"/>
        <v>28</v>
      </c>
    </row>
    <row r="30" spans="1:12" ht="13.5">
      <c r="A30" s="14">
        <v>3</v>
      </c>
      <c r="B30" s="14">
        <v>13</v>
      </c>
      <c r="C30" s="52" t="s">
        <v>330</v>
      </c>
      <c r="D30" s="14" t="s">
        <v>328</v>
      </c>
      <c r="E30" s="14">
        <v>91</v>
      </c>
      <c r="F30" s="14">
        <v>89</v>
      </c>
      <c r="G30" s="14">
        <v>93</v>
      </c>
      <c r="H30" s="14">
        <v>93</v>
      </c>
      <c r="I30" s="14">
        <v>96</v>
      </c>
      <c r="J30" s="14">
        <v>95</v>
      </c>
      <c r="K30" s="14">
        <f t="shared" si="2"/>
        <v>557</v>
      </c>
      <c r="L30" s="14">
        <f t="shared" si="0"/>
        <v>29</v>
      </c>
    </row>
    <row r="31" spans="1:12" ht="13.5">
      <c r="A31" s="14">
        <v>4</v>
      </c>
      <c r="B31" s="14">
        <v>11</v>
      </c>
      <c r="C31" s="52" t="s">
        <v>208</v>
      </c>
      <c r="D31" s="49" t="s">
        <v>196</v>
      </c>
      <c r="E31" s="14">
        <v>92</v>
      </c>
      <c r="F31" s="14">
        <v>88</v>
      </c>
      <c r="G31" s="14">
        <v>92</v>
      </c>
      <c r="H31" s="14">
        <v>96</v>
      </c>
      <c r="I31" s="14">
        <v>95</v>
      </c>
      <c r="J31" s="14">
        <v>94</v>
      </c>
      <c r="K31" s="14">
        <f t="shared" si="2"/>
        <v>557</v>
      </c>
      <c r="L31" s="14">
        <f t="shared" si="0"/>
        <v>29</v>
      </c>
    </row>
    <row r="32" spans="1:12" ht="13.5">
      <c r="A32" s="14">
        <v>8</v>
      </c>
      <c r="B32" s="14">
        <v>9</v>
      </c>
      <c r="C32" s="52" t="s">
        <v>341</v>
      </c>
      <c r="D32" s="14" t="s">
        <v>339</v>
      </c>
      <c r="E32" s="14">
        <v>94</v>
      </c>
      <c r="F32" s="14">
        <v>92</v>
      </c>
      <c r="G32" s="14">
        <v>95</v>
      </c>
      <c r="H32" s="14">
        <v>89</v>
      </c>
      <c r="I32" s="14">
        <v>94</v>
      </c>
      <c r="J32" s="14">
        <v>93</v>
      </c>
      <c r="K32" s="14">
        <f t="shared" si="2"/>
        <v>557</v>
      </c>
      <c r="L32" s="14">
        <f t="shared" si="0"/>
        <v>29</v>
      </c>
    </row>
    <row r="33" spans="1:12" ht="13.5">
      <c r="A33" s="49">
        <v>8</v>
      </c>
      <c r="B33" s="49">
        <v>16</v>
      </c>
      <c r="C33" s="52" t="s">
        <v>190</v>
      </c>
      <c r="D33" s="49" t="s">
        <v>179</v>
      </c>
      <c r="E33" s="14">
        <v>90</v>
      </c>
      <c r="F33" s="14">
        <v>92</v>
      </c>
      <c r="G33" s="14">
        <v>92</v>
      </c>
      <c r="H33" s="14">
        <v>96</v>
      </c>
      <c r="I33" s="14">
        <v>95</v>
      </c>
      <c r="J33" s="14">
        <v>92</v>
      </c>
      <c r="K33" s="14">
        <f t="shared" si="2"/>
        <v>557</v>
      </c>
      <c r="L33" s="14">
        <f t="shared" si="0"/>
        <v>29</v>
      </c>
    </row>
    <row r="34" spans="1:12" ht="13.5">
      <c r="A34" s="49">
        <v>8</v>
      </c>
      <c r="B34" s="49">
        <v>5</v>
      </c>
      <c r="C34" s="52" t="s">
        <v>231</v>
      </c>
      <c r="D34" s="49" t="s">
        <v>229</v>
      </c>
      <c r="E34" s="14">
        <v>89</v>
      </c>
      <c r="F34" s="14">
        <v>94</v>
      </c>
      <c r="G34" s="14">
        <v>88</v>
      </c>
      <c r="H34" s="14">
        <v>95</v>
      </c>
      <c r="I34" s="14">
        <v>96</v>
      </c>
      <c r="J34" s="14">
        <v>94</v>
      </c>
      <c r="K34" s="14">
        <f t="shared" si="2"/>
        <v>556</v>
      </c>
      <c r="L34" s="14">
        <f aca="true" t="shared" si="3" ref="L34:L65">RANK(K34,K$2:K$195)</f>
        <v>33</v>
      </c>
    </row>
    <row r="35" spans="1:12" ht="13.5">
      <c r="A35" s="14">
        <v>9</v>
      </c>
      <c r="B35" s="14">
        <v>5</v>
      </c>
      <c r="C35" s="50" t="s">
        <v>232</v>
      </c>
      <c r="D35" s="49" t="s">
        <v>229</v>
      </c>
      <c r="E35" s="14">
        <v>91</v>
      </c>
      <c r="F35" s="14">
        <v>93</v>
      </c>
      <c r="G35" s="14">
        <v>93</v>
      </c>
      <c r="H35" s="14">
        <v>93</v>
      </c>
      <c r="I35" s="14">
        <v>93</v>
      </c>
      <c r="J35" s="14">
        <v>93</v>
      </c>
      <c r="K35" s="14">
        <f t="shared" si="2"/>
        <v>556</v>
      </c>
      <c r="L35" s="14">
        <f t="shared" si="3"/>
        <v>33</v>
      </c>
    </row>
    <row r="36" spans="1:12" ht="13.5">
      <c r="A36" s="14">
        <v>9</v>
      </c>
      <c r="B36" s="14">
        <v>23</v>
      </c>
      <c r="C36" s="14" t="s">
        <v>362</v>
      </c>
      <c r="D36" s="14" t="s">
        <v>77</v>
      </c>
      <c r="E36" s="14">
        <v>90</v>
      </c>
      <c r="F36" s="14">
        <v>96</v>
      </c>
      <c r="G36" s="14">
        <v>93</v>
      </c>
      <c r="H36" s="14">
        <v>93</v>
      </c>
      <c r="I36" s="14">
        <v>91</v>
      </c>
      <c r="J36" s="14">
        <v>93</v>
      </c>
      <c r="K36" s="14">
        <f t="shared" si="2"/>
        <v>556</v>
      </c>
      <c r="L36" s="14">
        <f t="shared" si="3"/>
        <v>33</v>
      </c>
    </row>
    <row r="37" spans="1:12" ht="13.5">
      <c r="A37" s="14">
        <v>8</v>
      </c>
      <c r="B37" s="14">
        <v>11</v>
      </c>
      <c r="C37" s="52" t="s">
        <v>214</v>
      </c>
      <c r="D37" s="49" t="s">
        <v>196</v>
      </c>
      <c r="E37" s="14">
        <v>88</v>
      </c>
      <c r="F37" s="14">
        <v>93</v>
      </c>
      <c r="G37" s="14">
        <v>93</v>
      </c>
      <c r="H37" s="14">
        <v>92</v>
      </c>
      <c r="I37" s="14">
        <v>93</v>
      </c>
      <c r="J37" s="14">
        <v>96</v>
      </c>
      <c r="K37" s="14">
        <f t="shared" si="2"/>
        <v>555</v>
      </c>
      <c r="L37" s="14">
        <f t="shared" si="3"/>
        <v>36</v>
      </c>
    </row>
    <row r="38" spans="1:12" ht="13.5">
      <c r="A38" s="14">
        <v>5</v>
      </c>
      <c r="B38" s="14">
        <v>20</v>
      </c>
      <c r="C38" s="14" t="s">
        <v>210</v>
      </c>
      <c r="D38" s="49" t="s">
        <v>196</v>
      </c>
      <c r="E38" s="14">
        <v>91</v>
      </c>
      <c r="F38" s="14">
        <v>91</v>
      </c>
      <c r="G38" s="14">
        <v>90</v>
      </c>
      <c r="H38" s="14">
        <v>95</v>
      </c>
      <c r="I38" s="14">
        <v>94</v>
      </c>
      <c r="J38" s="14">
        <v>92</v>
      </c>
      <c r="K38" s="14">
        <f t="shared" si="2"/>
        <v>553</v>
      </c>
      <c r="L38" s="14">
        <f t="shared" si="3"/>
        <v>37</v>
      </c>
    </row>
    <row r="39" spans="1:12" ht="13.5">
      <c r="A39" s="14">
        <v>7</v>
      </c>
      <c r="B39" s="14">
        <v>15</v>
      </c>
      <c r="C39" s="14" t="s">
        <v>60</v>
      </c>
      <c r="D39" s="14" t="s">
        <v>47</v>
      </c>
      <c r="E39" s="14">
        <v>94</v>
      </c>
      <c r="F39" s="14">
        <v>93</v>
      </c>
      <c r="G39" s="14">
        <v>90</v>
      </c>
      <c r="H39" s="14">
        <v>93</v>
      </c>
      <c r="I39" s="14">
        <v>91</v>
      </c>
      <c r="J39" s="14">
        <v>92</v>
      </c>
      <c r="K39" s="14">
        <f aca="true" t="shared" si="4" ref="K39:K64">SUM(E39:J39)</f>
        <v>553</v>
      </c>
      <c r="L39" s="14">
        <f t="shared" si="3"/>
        <v>37</v>
      </c>
    </row>
    <row r="40" spans="1:12" ht="13.5">
      <c r="A40" s="14">
        <v>5</v>
      </c>
      <c r="B40" s="14">
        <v>23.3333333333333</v>
      </c>
      <c r="C40" s="14" t="s">
        <v>82</v>
      </c>
      <c r="D40" s="14" t="s">
        <v>77</v>
      </c>
      <c r="E40" s="14">
        <v>91</v>
      </c>
      <c r="F40" s="14">
        <v>91</v>
      </c>
      <c r="G40" s="14">
        <v>94</v>
      </c>
      <c r="H40" s="14">
        <v>92</v>
      </c>
      <c r="I40" s="14">
        <v>95</v>
      </c>
      <c r="J40" s="14">
        <v>90</v>
      </c>
      <c r="K40" s="14">
        <f t="shared" si="4"/>
        <v>553</v>
      </c>
      <c r="L40" s="14">
        <f t="shared" si="3"/>
        <v>37</v>
      </c>
    </row>
    <row r="41" spans="1:12" ht="13.5">
      <c r="A41" s="14">
        <v>7</v>
      </c>
      <c r="B41" s="14">
        <v>11</v>
      </c>
      <c r="C41" s="14" t="s">
        <v>212</v>
      </c>
      <c r="D41" s="49" t="s">
        <v>196</v>
      </c>
      <c r="E41" s="14">
        <v>94</v>
      </c>
      <c r="F41" s="14">
        <v>89</v>
      </c>
      <c r="G41" s="14">
        <v>95</v>
      </c>
      <c r="H41" s="14">
        <v>91</v>
      </c>
      <c r="I41" s="14">
        <v>89</v>
      </c>
      <c r="J41" s="14">
        <v>94</v>
      </c>
      <c r="K41" s="14">
        <f t="shared" si="4"/>
        <v>552</v>
      </c>
      <c r="L41" s="14">
        <f t="shared" si="3"/>
        <v>40</v>
      </c>
    </row>
    <row r="42" spans="1:12" ht="13.5">
      <c r="A42" s="14">
        <v>3</v>
      </c>
      <c r="B42" s="14">
        <v>24</v>
      </c>
      <c r="C42" s="14" t="s">
        <v>156</v>
      </c>
      <c r="D42" s="14" t="s">
        <v>148</v>
      </c>
      <c r="E42" s="14">
        <v>91</v>
      </c>
      <c r="F42" s="14">
        <v>94</v>
      </c>
      <c r="G42" s="14">
        <v>89</v>
      </c>
      <c r="H42" s="14">
        <v>92</v>
      </c>
      <c r="I42" s="14">
        <v>91</v>
      </c>
      <c r="J42" s="14">
        <v>94</v>
      </c>
      <c r="K42" s="14">
        <f t="shared" si="4"/>
        <v>551</v>
      </c>
      <c r="L42" s="14">
        <f t="shared" si="3"/>
        <v>41</v>
      </c>
    </row>
    <row r="43" spans="1:12" ht="13.5">
      <c r="A43" s="14">
        <v>3</v>
      </c>
      <c r="B43" s="14">
        <v>11</v>
      </c>
      <c r="C43" s="52" t="s">
        <v>273</v>
      </c>
      <c r="D43" s="49" t="s">
        <v>196</v>
      </c>
      <c r="E43" s="14">
        <v>88</v>
      </c>
      <c r="F43" s="14">
        <v>91</v>
      </c>
      <c r="G43" s="14">
        <v>89</v>
      </c>
      <c r="H43" s="14">
        <v>94</v>
      </c>
      <c r="I43" s="14">
        <v>90</v>
      </c>
      <c r="J43" s="14">
        <v>98</v>
      </c>
      <c r="K43" s="14">
        <f t="shared" si="4"/>
        <v>550</v>
      </c>
      <c r="L43" s="14">
        <f t="shared" si="3"/>
        <v>42</v>
      </c>
    </row>
    <row r="44" spans="1:12" ht="13.5">
      <c r="A44" s="14">
        <v>5</v>
      </c>
      <c r="B44" s="14">
        <v>15</v>
      </c>
      <c r="C44" s="14" t="s">
        <v>58</v>
      </c>
      <c r="D44" s="14" t="s">
        <v>47</v>
      </c>
      <c r="E44" s="14">
        <v>91</v>
      </c>
      <c r="F44" s="14">
        <v>93</v>
      </c>
      <c r="G44" s="14">
        <v>94</v>
      </c>
      <c r="H44" s="14">
        <v>93</v>
      </c>
      <c r="I44" s="14">
        <v>88</v>
      </c>
      <c r="J44" s="14">
        <v>90</v>
      </c>
      <c r="K44" s="14">
        <f t="shared" si="4"/>
        <v>549</v>
      </c>
      <c r="L44" s="14">
        <f t="shared" si="3"/>
        <v>43</v>
      </c>
    </row>
    <row r="45" spans="1:12" ht="13.5">
      <c r="A45" s="14">
        <v>5</v>
      </c>
      <c r="B45" s="14">
        <v>5</v>
      </c>
      <c r="C45" s="14" t="s">
        <v>159</v>
      </c>
      <c r="D45" s="14" t="s">
        <v>148</v>
      </c>
      <c r="E45" s="14">
        <v>93</v>
      </c>
      <c r="F45" s="14">
        <v>89</v>
      </c>
      <c r="G45" s="14">
        <v>93</v>
      </c>
      <c r="H45" s="14">
        <v>91</v>
      </c>
      <c r="I45" s="14">
        <v>96</v>
      </c>
      <c r="J45" s="14">
        <v>87</v>
      </c>
      <c r="K45" s="14">
        <f t="shared" si="4"/>
        <v>549</v>
      </c>
      <c r="L45" s="14">
        <f t="shared" si="3"/>
        <v>43</v>
      </c>
    </row>
    <row r="46" spans="1:12" ht="13.5">
      <c r="A46" s="14">
        <v>3</v>
      </c>
      <c r="B46" s="14">
        <v>9</v>
      </c>
      <c r="C46" s="52" t="s">
        <v>338</v>
      </c>
      <c r="D46" s="14" t="s">
        <v>339</v>
      </c>
      <c r="E46" s="14">
        <v>90</v>
      </c>
      <c r="F46" s="14">
        <v>91</v>
      </c>
      <c r="G46" s="14">
        <v>91</v>
      </c>
      <c r="H46" s="14">
        <v>93</v>
      </c>
      <c r="I46" s="14">
        <v>89</v>
      </c>
      <c r="J46" s="14">
        <v>94</v>
      </c>
      <c r="K46" s="14">
        <f t="shared" si="4"/>
        <v>548</v>
      </c>
      <c r="L46" s="14">
        <f t="shared" si="3"/>
        <v>45</v>
      </c>
    </row>
    <row r="47" spans="1:12" ht="13.5">
      <c r="A47" s="14">
        <v>7</v>
      </c>
      <c r="B47" s="14">
        <v>19</v>
      </c>
      <c r="C47" s="14" t="s">
        <v>306</v>
      </c>
      <c r="D47" s="14" t="s">
        <v>286</v>
      </c>
      <c r="E47" s="14">
        <v>93</v>
      </c>
      <c r="F47" s="14">
        <v>91</v>
      </c>
      <c r="G47" s="14">
        <v>90</v>
      </c>
      <c r="H47" s="14">
        <v>90</v>
      </c>
      <c r="I47" s="14">
        <v>92</v>
      </c>
      <c r="J47" s="14">
        <v>92</v>
      </c>
      <c r="K47" s="14">
        <f t="shared" si="4"/>
        <v>548</v>
      </c>
      <c r="L47" s="14">
        <f t="shared" si="3"/>
        <v>45</v>
      </c>
    </row>
    <row r="48" spans="1:12" ht="13.5">
      <c r="A48" s="32">
        <v>8</v>
      </c>
      <c r="B48" s="32">
        <v>8</v>
      </c>
      <c r="C48" s="54" t="s">
        <v>258</v>
      </c>
      <c r="D48" s="32" t="s">
        <v>237</v>
      </c>
      <c r="E48" s="14">
        <v>93</v>
      </c>
      <c r="F48" s="14">
        <v>90</v>
      </c>
      <c r="G48" s="14">
        <v>88</v>
      </c>
      <c r="H48" s="14">
        <v>94</v>
      </c>
      <c r="I48" s="14">
        <v>91</v>
      </c>
      <c r="J48" s="14">
        <v>92</v>
      </c>
      <c r="K48" s="14">
        <f t="shared" si="4"/>
        <v>548</v>
      </c>
      <c r="L48" s="14">
        <f t="shared" si="3"/>
        <v>45</v>
      </c>
    </row>
    <row r="49" spans="1:12" ht="13.5">
      <c r="A49" s="14">
        <v>2</v>
      </c>
      <c r="B49" s="14">
        <v>23</v>
      </c>
      <c r="C49" s="14" t="s">
        <v>90</v>
      </c>
      <c r="D49" s="14" t="s">
        <v>77</v>
      </c>
      <c r="E49" s="14">
        <v>90</v>
      </c>
      <c r="F49" s="14">
        <v>87</v>
      </c>
      <c r="G49" s="14">
        <v>91</v>
      </c>
      <c r="H49" s="14">
        <v>97</v>
      </c>
      <c r="I49" s="14">
        <v>92</v>
      </c>
      <c r="J49" s="14">
        <v>91</v>
      </c>
      <c r="K49" s="14">
        <f t="shared" si="4"/>
        <v>548</v>
      </c>
      <c r="L49" s="14">
        <f t="shared" si="3"/>
        <v>45</v>
      </c>
    </row>
    <row r="50" spans="1:12" ht="13.5">
      <c r="A50" s="14">
        <v>7</v>
      </c>
      <c r="B50" s="14">
        <v>14</v>
      </c>
      <c r="C50" s="14" t="s">
        <v>170</v>
      </c>
      <c r="D50" s="14" t="s">
        <v>148</v>
      </c>
      <c r="E50" s="14">
        <v>89</v>
      </c>
      <c r="F50" s="14">
        <v>94</v>
      </c>
      <c r="G50" s="14">
        <v>88</v>
      </c>
      <c r="H50" s="14">
        <v>93</v>
      </c>
      <c r="I50" s="14">
        <v>89</v>
      </c>
      <c r="J50" s="14">
        <v>94</v>
      </c>
      <c r="K50" s="14">
        <f t="shared" si="4"/>
        <v>547</v>
      </c>
      <c r="L50" s="14">
        <f t="shared" si="3"/>
        <v>49</v>
      </c>
    </row>
    <row r="51" spans="1:12" ht="13.5">
      <c r="A51" s="14">
        <v>1</v>
      </c>
      <c r="B51" s="14">
        <v>19</v>
      </c>
      <c r="C51" s="14" t="s">
        <v>294</v>
      </c>
      <c r="D51" s="14" t="s">
        <v>286</v>
      </c>
      <c r="E51" s="14">
        <v>92</v>
      </c>
      <c r="F51" s="14">
        <v>94</v>
      </c>
      <c r="G51" s="14">
        <v>90</v>
      </c>
      <c r="H51" s="14">
        <v>91</v>
      </c>
      <c r="I51" s="14">
        <v>87</v>
      </c>
      <c r="J51" s="14">
        <v>93</v>
      </c>
      <c r="K51" s="14">
        <f t="shared" si="4"/>
        <v>547</v>
      </c>
      <c r="L51" s="14">
        <f t="shared" si="3"/>
        <v>49</v>
      </c>
    </row>
    <row r="52" spans="1:12" ht="13.5">
      <c r="A52" s="14">
        <v>9</v>
      </c>
      <c r="B52" s="14">
        <v>24</v>
      </c>
      <c r="C52" s="14" t="s">
        <v>176</v>
      </c>
      <c r="D52" s="14" t="s">
        <v>148</v>
      </c>
      <c r="E52" s="14">
        <v>92</v>
      </c>
      <c r="F52" s="14">
        <v>92</v>
      </c>
      <c r="G52" s="14">
        <v>91</v>
      </c>
      <c r="H52" s="14">
        <v>89</v>
      </c>
      <c r="I52" s="14">
        <v>90</v>
      </c>
      <c r="J52" s="14">
        <v>92</v>
      </c>
      <c r="K52" s="14">
        <f t="shared" si="4"/>
        <v>546</v>
      </c>
      <c r="L52" s="14">
        <f t="shared" si="3"/>
        <v>51</v>
      </c>
    </row>
    <row r="53" spans="1:12" ht="13.5">
      <c r="A53" s="14">
        <v>4</v>
      </c>
      <c r="B53" s="14">
        <v>6</v>
      </c>
      <c r="C53" s="52" t="s">
        <v>291</v>
      </c>
      <c r="D53" s="14" t="s">
        <v>286</v>
      </c>
      <c r="E53" s="14">
        <v>88</v>
      </c>
      <c r="F53" s="14">
        <v>94</v>
      </c>
      <c r="G53" s="14">
        <v>93</v>
      </c>
      <c r="H53" s="14">
        <v>91</v>
      </c>
      <c r="I53" s="14">
        <v>88</v>
      </c>
      <c r="J53" s="14">
        <v>92</v>
      </c>
      <c r="K53" s="14">
        <f t="shared" si="4"/>
        <v>546</v>
      </c>
      <c r="L53" s="14">
        <f t="shared" si="3"/>
        <v>51</v>
      </c>
    </row>
    <row r="54" spans="1:12" ht="13.5">
      <c r="A54" s="49">
        <v>4</v>
      </c>
      <c r="B54" s="49">
        <v>7</v>
      </c>
      <c r="C54" s="52" t="s">
        <v>119</v>
      </c>
      <c r="D54" s="49" t="s">
        <v>117</v>
      </c>
      <c r="E54" s="14">
        <v>88</v>
      </c>
      <c r="F54" s="14">
        <v>92</v>
      </c>
      <c r="G54" s="14">
        <v>91</v>
      </c>
      <c r="H54" s="14">
        <v>94</v>
      </c>
      <c r="I54" s="14">
        <v>90</v>
      </c>
      <c r="J54" s="14">
        <v>91</v>
      </c>
      <c r="K54" s="14">
        <f t="shared" si="4"/>
        <v>546</v>
      </c>
      <c r="L54" s="14">
        <f t="shared" si="3"/>
        <v>51</v>
      </c>
    </row>
    <row r="55" spans="1:12" ht="13.5">
      <c r="A55" s="14">
        <v>4</v>
      </c>
      <c r="B55" s="14">
        <v>15</v>
      </c>
      <c r="C55" s="52" t="s">
        <v>46</v>
      </c>
      <c r="D55" s="14" t="s">
        <v>47</v>
      </c>
      <c r="E55" s="14">
        <v>92</v>
      </c>
      <c r="F55" s="14">
        <v>91</v>
      </c>
      <c r="G55" s="14">
        <v>90</v>
      </c>
      <c r="H55" s="14">
        <v>90</v>
      </c>
      <c r="I55" s="14">
        <v>89</v>
      </c>
      <c r="J55" s="14">
        <v>93</v>
      </c>
      <c r="K55" s="14">
        <f t="shared" si="4"/>
        <v>545</v>
      </c>
      <c r="L55" s="14">
        <f t="shared" si="3"/>
        <v>54</v>
      </c>
    </row>
    <row r="56" spans="1:12" ht="13.5">
      <c r="A56" s="14">
        <v>3</v>
      </c>
      <c r="B56" s="14">
        <v>17</v>
      </c>
      <c r="C56" s="52" t="s">
        <v>91</v>
      </c>
      <c r="D56" s="14" t="s">
        <v>77</v>
      </c>
      <c r="E56" s="14">
        <v>91</v>
      </c>
      <c r="F56" s="14">
        <v>88</v>
      </c>
      <c r="G56" s="14">
        <v>91</v>
      </c>
      <c r="H56" s="14">
        <v>93</v>
      </c>
      <c r="I56" s="14">
        <v>91</v>
      </c>
      <c r="J56" s="14">
        <v>91</v>
      </c>
      <c r="K56" s="14">
        <f t="shared" si="4"/>
        <v>545</v>
      </c>
      <c r="L56" s="14">
        <f t="shared" si="3"/>
        <v>54</v>
      </c>
    </row>
    <row r="57" spans="1:12" ht="13.5">
      <c r="A57" s="14">
        <v>4</v>
      </c>
      <c r="B57" s="14">
        <v>12</v>
      </c>
      <c r="C57" s="52" t="s">
        <v>157</v>
      </c>
      <c r="D57" s="14" t="s">
        <v>148</v>
      </c>
      <c r="E57" s="14">
        <v>93</v>
      </c>
      <c r="F57" s="14">
        <v>88</v>
      </c>
      <c r="G57" s="14">
        <v>91</v>
      </c>
      <c r="H57" s="14">
        <v>92</v>
      </c>
      <c r="I57" s="14">
        <v>90</v>
      </c>
      <c r="J57" s="14">
        <v>91</v>
      </c>
      <c r="K57" s="14">
        <f t="shared" si="4"/>
        <v>545</v>
      </c>
      <c r="L57" s="14">
        <f t="shared" si="3"/>
        <v>54</v>
      </c>
    </row>
    <row r="58" spans="1:12" ht="13.5">
      <c r="A58" s="14">
        <v>9</v>
      </c>
      <c r="B58" s="14">
        <v>3</v>
      </c>
      <c r="C58" s="50" t="s">
        <v>282</v>
      </c>
      <c r="D58" s="14" t="s">
        <v>275</v>
      </c>
      <c r="E58" s="14">
        <v>90</v>
      </c>
      <c r="F58" s="14">
        <v>88</v>
      </c>
      <c r="G58" s="14">
        <v>95</v>
      </c>
      <c r="H58" s="14">
        <v>89</v>
      </c>
      <c r="I58" s="14">
        <v>95</v>
      </c>
      <c r="J58" s="14">
        <v>88</v>
      </c>
      <c r="K58" s="14">
        <f t="shared" si="4"/>
        <v>545</v>
      </c>
      <c r="L58" s="14">
        <f t="shared" si="3"/>
        <v>54</v>
      </c>
    </row>
    <row r="59" spans="1:12" ht="13.5">
      <c r="A59" s="14">
        <v>8</v>
      </c>
      <c r="B59" s="14">
        <v>17</v>
      </c>
      <c r="C59" s="52" t="s">
        <v>92</v>
      </c>
      <c r="D59" s="14" t="s">
        <v>77</v>
      </c>
      <c r="E59" s="14">
        <v>94</v>
      </c>
      <c r="F59" s="14">
        <v>89</v>
      </c>
      <c r="G59" s="14">
        <v>90</v>
      </c>
      <c r="H59" s="14">
        <v>92</v>
      </c>
      <c r="I59" s="14">
        <v>96</v>
      </c>
      <c r="J59" s="14">
        <v>84</v>
      </c>
      <c r="K59" s="14">
        <f t="shared" si="4"/>
        <v>545</v>
      </c>
      <c r="L59" s="14">
        <f t="shared" si="3"/>
        <v>54</v>
      </c>
    </row>
    <row r="60" spans="1:12" ht="13.5">
      <c r="A60" s="49">
        <v>5</v>
      </c>
      <c r="B60" s="49">
        <v>16</v>
      </c>
      <c r="C60" s="14" t="s">
        <v>186</v>
      </c>
      <c r="D60" s="49" t="s">
        <v>179</v>
      </c>
      <c r="E60" s="14">
        <v>87</v>
      </c>
      <c r="F60" s="14">
        <v>92</v>
      </c>
      <c r="G60" s="14">
        <v>90</v>
      </c>
      <c r="H60" s="14">
        <v>96</v>
      </c>
      <c r="I60" s="14">
        <v>88</v>
      </c>
      <c r="J60" s="14">
        <v>91</v>
      </c>
      <c r="K60" s="14">
        <f t="shared" si="4"/>
        <v>544</v>
      </c>
      <c r="L60" s="14">
        <f t="shared" si="3"/>
        <v>59</v>
      </c>
    </row>
    <row r="61" spans="1:12" ht="13.5">
      <c r="A61" s="14">
        <v>6</v>
      </c>
      <c r="B61" s="14">
        <v>20</v>
      </c>
      <c r="C61" s="14" t="s">
        <v>200</v>
      </c>
      <c r="D61" s="49" t="s">
        <v>196</v>
      </c>
      <c r="E61" s="14">
        <v>90</v>
      </c>
      <c r="F61" s="14">
        <v>90</v>
      </c>
      <c r="G61" s="14">
        <v>92</v>
      </c>
      <c r="H61" s="14">
        <v>91</v>
      </c>
      <c r="I61" s="14">
        <v>92</v>
      </c>
      <c r="J61" s="14">
        <v>89</v>
      </c>
      <c r="K61" s="14">
        <f t="shared" si="4"/>
        <v>544</v>
      </c>
      <c r="L61" s="14">
        <f t="shared" si="3"/>
        <v>59</v>
      </c>
    </row>
    <row r="62" spans="1:12" ht="13.5">
      <c r="A62" s="14">
        <v>3</v>
      </c>
      <c r="B62" s="14">
        <v>6</v>
      </c>
      <c r="C62" s="52" t="s">
        <v>285</v>
      </c>
      <c r="D62" s="14" t="s">
        <v>286</v>
      </c>
      <c r="E62" s="14">
        <v>91</v>
      </c>
      <c r="F62" s="14">
        <v>95</v>
      </c>
      <c r="G62" s="14">
        <v>91</v>
      </c>
      <c r="H62" s="14">
        <v>88</v>
      </c>
      <c r="I62" s="14">
        <v>90</v>
      </c>
      <c r="J62" s="14">
        <v>89</v>
      </c>
      <c r="K62" s="14">
        <f t="shared" si="4"/>
        <v>544</v>
      </c>
      <c r="L62" s="14">
        <f t="shared" si="3"/>
        <v>59</v>
      </c>
    </row>
    <row r="63" spans="1:12" ht="13.5">
      <c r="A63" s="14">
        <v>4</v>
      </c>
      <c r="B63" s="14">
        <v>26</v>
      </c>
      <c r="C63" s="52" t="s">
        <v>38</v>
      </c>
      <c r="D63" s="14" t="s">
        <v>40</v>
      </c>
      <c r="E63" s="14">
        <v>88</v>
      </c>
      <c r="F63" s="14">
        <v>93</v>
      </c>
      <c r="G63" s="14">
        <v>92</v>
      </c>
      <c r="H63" s="14">
        <v>90</v>
      </c>
      <c r="I63" s="14">
        <v>95</v>
      </c>
      <c r="J63" s="14">
        <v>86</v>
      </c>
      <c r="K63" s="14">
        <f t="shared" si="4"/>
        <v>544</v>
      </c>
      <c r="L63" s="14">
        <f t="shared" si="3"/>
        <v>59</v>
      </c>
    </row>
    <row r="64" spans="1:12" ht="13.5">
      <c r="A64" s="14">
        <v>7</v>
      </c>
      <c r="B64" s="14">
        <v>23</v>
      </c>
      <c r="C64" s="14" t="s">
        <v>355</v>
      </c>
      <c r="D64" s="14" t="s">
        <v>356</v>
      </c>
      <c r="E64" s="14">
        <v>90</v>
      </c>
      <c r="F64" s="14">
        <v>90</v>
      </c>
      <c r="G64" s="14">
        <v>92</v>
      </c>
      <c r="H64" s="14">
        <v>91</v>
      </c>
      <c r="I64" s="14">
        <v>87</v>
      </c>
      <c r="J64" s="14">
        <v>93</v>
      </c>
      <c r="K64" s="14">
        <f t="shared" si="4"/>
        <v>543</v>
      </c>
      <c r="L64" s="14">
        <f t="shared" si="3"/>
        <v>63</v>
      </c>
    </row>
    <row r="65" spans="1:12" ht="13.5">
      <c r="A65" s="14">
        <v>8</v>
      </c>
      <c r="B65" s="14">
        <v>19</v>
      </c>
      <c r="C65" s="14" t="s">
        <v>308</v>
      </c>
      <c r="D65" s="14" t="s">
        <v>286</v>
      </c>
      <c r="E65" s="14">
        <v>91</v>
      </c>
      <c r="F65" s="14">
        <v>90</v>
      </c>
      <c r="G65" s="14">
        <v>88</v>
      </c>
      <c r="H65" s="14">
        <v>94</v>
      </c>
      <c r="I65" s="14">
        <v>88</v>
      </c>
      <c r="J65" s="14">
        <v>92</v>
      </c>
      <c r="K65" s="14">
        <f t="shared" si="1"/>
        <v>543</v>
      </c>
      <c r="L65" s="14">
        <f t="shared" si="3"/>
        <v>63</v>
      </c>
    </row>
    <row r="66" spans="1:12" ht="13.5">
      <c r="A66" s="14">
        <v>8</v>
      </c>
      <c r="B66" s="14">
        <v>15</v>
      </c>
      <c r="C66" s="52" t="s">
        <v>61</v>
      </c>
      <c r="D66" s="14" t="s">
        <v>47</v>
      </c>
      <c r="E66" s="14">
        <v>90</v>
      </c>
      <c r="F66" s="14">
        <v>88</v>
      </c>
      <c r="G66" s="14">
        <v>92</v>
      </c>
      <c r="H66" s="14">
        <v>90</v>
      </c>
      <c r="I66" s="14">
        <v>93</v>
      </c>
      <c r="J66" s="14">
        <v>90</v>
      </c>
      <c r="K66" s="14">
        <f t="shared" si="1"/>
        <v>543</v>
      </c>
      <c r="L66" s="14">
        <f aca="true" t="shared" si="5" ref="L66:L97">RANK(K66,K$2:K$195)</f>
        <v>63</v>
      </c>
    </row>
    <row r="67" spans="1:12" ht="13.5">
      <c r="A67" s="14">
        <v>9</v>
      </c>
      <c r="B67" s="14">
        <v>9</v>
      </c>
      <c r="C67" s="50" t="s">
        <v>342</v>
      </c>
      <c r="D67" s="14" t="s">
        <v>339</v>
      </c>
      <c r="E67" s="14">
        <v>91</v>
      </c>
      <c r="F67" s="14">
        <v>91</v>
      </c>
      <c r="G67" s="14">
        <v>92</v>
      </c>
      <c r="H67" s="14">
        <v>89</v>
      </c>
      <c r="I67" s="14">
        <v>93</v>
      </c>
      <c r="J67" s="14">
        <v>87</v>
      </c>
      <c r="K67" s="14">
        <f t="shared" si="1"/>
        <v>543</v>
      </c>
      <c r="L67" s="14">
        <f t="shared" si="5"/>
        <v>63</v>
      </c>
    </row>
    <row r="68" spans="1:12" ht="13.5">
      <c r="A68" s="14">
        <v>3</v>
      </c>
      <c r="B68" s="14">
        <v>15</v>
      </c>
      <c r="C68" s="52" t="s">
        <v>51</v>
      </c>
      <c r="D68" s="14" t="s">
        <v>47</v>
      </c>
      <c r="E68" s="14">
        <v>84</v>
      </c>
      <c r="F68" s="14">
        <v>89</v>
      </c>
      <c r="G68" s="14">
        <v>92</v>
      </c>
      <c r="H68" s="14">
        <v>90</v>
      </c>
      <c r="I68" s="14">
        <v>92</v>
      </c>
      <c r="J68" s="14">
        <v>95</v>
      </c>
      <c r="K68" s="14">
        <f t="shared" si="1"/>
        <v>542</v>
      </c>
      <c r="L68" s="14">
        <f t="shared" si="5"/>
        <v>67</v>
      </c>
    </row>
    <row r="69" spans="1:12" ht="13.5">
      <c r="A69" s="14">
        <v>6</v>
      </c>
      <c r="B69" s="14">
        <v>12</v>
      </c>
      <c r="C69" s="14" t="s">
        <v>166</v>
      </c>
      <c r="D69" s="14" t="s">
        <v>148</v>
      </c>
      <c r="E69" s="14">
        <v>86</v>
      </c>
      <c r="F69" s="14">
        <v>91</v>
      </c>
      <c r="G69" s="14">
        <v>90</v>
      </c>
      <c r="H69" s="14">
        <v>88</v>
      </c>
      <c r="I69" s="14">
        <v>96</v>
      </c>
      <c r="J69" s="14">
        <v>91</v>
      </c>
      <c r="K69" s="14">
        <f t="shared" si="1"/>
        <v>542</v>
      </c>
      <c r="L69" s="14">
        <f t="shared" si="5"/>
        <v>67</v>
      </c>
    </row>
    <row r="70" spans="1:12" ht="13.5">
      <c r="A70" s="14">
        <v>2</v>
      </c>
      <c r="B70" s="14">
        <v>15</v>
      </c>
      <c r="C70" s="14" t="s">
        <v>55</v>
      </c>
      <c r="D70" s="14" t="s">
        <v>47</v>
      </c>
      <c r="E70" s="14">
        <v>86</v>
      </c>
      <c r="F70" s="14">
        <v>90</v>
      </c>
      <c r="G70" s="14">
        <v>91</v>
      </c>
      <c r="H70" s="14">
        <v>91</v>
      </c>
      <c r="I70" s="14">
        <v>93</v>
      </c>
      <c r="J70" s="14">
        <v>91</v>
      </c>
      <c r="K70" s="14">
        <f t="shared" si="1"/>
        <v>542</v>
      </c>
      <c r="L70" s="14">
        <f t="shared" si="5"/>
        <v>67</v>
      </c>
    </row>
    <row r="71" spans="1:12" ht="13.5">
      <c r="A71" s="14">
        <v>4</v>
      </c>
      <c r="B71" s="14">
        <v>18</v>
      </c>
      <c r="C71" s="14" t="s">
        <v>35</v>
      </c>
      <c r="D71" s="14" t="s">
        <v>36</v>
      </c>
      <c r="E71" s="14">
        <v>89</v>
      </c>
      <c r="F71" s="14">
        <v>91</v>
      </c>
      <c r="G71" s="14">
        <v>86</v>
      </c>
      <c r="H71" s="14">
        <v>91</v>
      </c>
      <c r="I71" s="14">
        <v>96</v>
      </c>
      <c r="J71" s="14">
        <v>89</v>
      </c>
      <c r="K71" s="14">
        <f>SUM(E71:J71)</f>
        <v>542</v>
      </c>
      <c r="L71" s="14">
        <f t="shared" si="5"/>
        <v>67</v>
      </c>
    </row>
    <row r="72" spans="1:12" ht="13.5">
      <c r="A72" s="49">
        <v>9</v>
      </c>
      <c r="B72" s="49">
        <v>7</v>
      </c>
      <c r="C72" s="50" t="s">
        <v>121</v>
      </c>
      <c r="D72" s="49" t="s">
        <v>117</v>
      </c>
      <c r="E72" s="14">
        <v>88</v>
      </c>
      <c r="F72" s="14">
        <v>88</v>
      </c>
      <c r="G72" s="14">
        <v>88</v>
      </c>
      <c r="H72" s="14">
        <v>94</v>
      </c>
      <c r="I72" s="14">
        <v>88</v>
      </c>
      <c r="J72" s="14">
        <v>95</v>
      </c>
      <c r="K72" s="14">
        <f t="shared" si="1"/>
        <v>541</v>
      </c>
      <c r="L72" s="14">
        <f t="shared" si="5"/>
        <v>71</v>
      </c>
    </row>
    <row r="73" spans="1:12" ht="13.5">
      <c r="A73" s="14">
        <v>9</v>
      </c>
      <c r="B73" s="14">
        <v>6</v>
      </c>
      <c r="C73" s="50" t="s">
        <v>292</v>
      </c>
      <c r="D73" s="14" t="s">
        <v>286</v>
      </c>
      <c r="E73" s="14">
        <v>85</v>
      </c>
      <c r="F73" s="14">
        <v>94</v>
      </c>
      <c r="G73" s="14">
        <v>92</v>
      </c>
      <c r="H73" s="14">
        <v>91</v>
      </c>
      <c r="I73" s="14">
        <v>88</v>
      </c>
      <c r="J73" s="14">
        <v>91</v>
      </c>
      <c r="K73" s="14">
        <f aca="true" t="shared" si="6" ref="K73:K195">SUM(E73:J73)</f>
        <v>541</v>
      </c>
      <c r="L73" s="14">
        <f t="shared" si="5"/>
        <v>71</v>
      </c>
    </row>
    <row r="74" spans="1:12" ht="13.5">
      <c r="A74" s="14">
        <v>6</v>
      </c>
      <c r="B74" s="14">
        <v>25</v>
      </c>
      <c r="C74" s="14" t="s">
        <v>304</v>
      </c>
      <c r="D74" s="14" t="s">
        <v>286</v>
      </c>
      <c r="E74" s="14">
        <v>92</v>
      </c>
      <c r="F74" s="14">
        <v>90</v>
      </c>
      <c r="G74" s="14">
        <v>94</v>
      </c>
      <c r="H74" s="14">
        <v>94</v>
      </c>
      <c r="I74" s="14">
        <v>86</v>
      </c>
      <c r="J74" s="14">
        <v>85</v>
      </c>
      <c r="K74" s="14">
        <f t="shared" si="1"/>
        <v>541</v>
      </c>
      <c r="L74" s="14">
        <f t="shared" si="5"/>
        <v>71</v>
      </c>
    </row>
    <row r="75" spans="1:12" ht="13.5">
      <c r="A75" s="14">
        <v>3</v>
      </c>
      <c r="B75" s="14">
        <v>23</v>
      </c>
      <c r="C75" s="14" t="s">
        <v>56</v>
      </c>
      <c r="D75" s="14" t="s">
        <v>47</v>
      </c>
      <c r="E75" s="14">
        <v>94</v>
      </c>
      <c r="F75" s="14">
        <v>89</v>
      </c>
      <c r="G75" s="14">
        <v>92</v>
      </c>
      <c r="H75" s="14">
        <v>89</v>
      </c>
      <c r="I75" s="14">
        <v>90</v>
      </c>
      <c r="J75" s="14">
        <v>86</v>
      </c>
      <c r="K75" s="14">
        <f t="shared" si="1"/>
        <v>540</v>
      </c>
      <c r="L75" s="14">
        <f t="shared" si="5"/>
        <v>74</v>
      </c>
    </row>
    <row r="76" spans="1:12" ht="13.5">
      <c r="A76" s="14">
        <v>1</v>
      </c>
      <c r="B76" s="14">
        <v>3</v>
      </c>
      <c r="C76" s="14" t="s">
        <v>277</v>
      </c>
      <c r="D76" s="14" t="s">
        <v>275</v>
      </c>
      <c r="E76" s="14">
        <v>87</v>
      </c>
      <c r="F76" s="14">
        <v>94</v>
      </c>
      <c r="G76" s="14">
        <v>91</v>
      </c>
      <c r="H76" s="14">
        <v>93</v>
      </c>
      <c r="I76" s="14">
        <v>90</v>
      </c>
      <c r="J76" s="14">
        <v>84</v>
      </c>
      <c r="K76" s="14">
        <f t="shared" si="1"/>
        <v>539</v>
      </c>
      <c r="L76" s="14">
        <f t="shared" si="5"/>
        <v>75</v>
      </c>
    </row>
    <row r="77" spans="1:12" ht="13.5">
      <c r="A77" s="49">
        <v>6</v>
      </c>
      <c r="B77" s="49">
        <v>16</v>
      </c>
      <c r="C77" s="14" t="s">
        <v>188</v>
      </c>
      <c r="D77" s="49" t="s">
        <v>179</v>
      </c>
      <c r="E77" s="14">
        <v>90</v>
      </c>
      <c r="F77" s="14">
        <v>93</v>
      </c>
      <c r="G77" s="14">
        <v>84</v>
      </c>
      <c r="H77" s="14">
        <v>90</v>
      </c>
      <c r="I77" s="14">
        <v>87</v>
      </c>
      <c r="J77" s="14">
        <v>94</v>
      </c>
      <c r="K77" s="14">
        <f t="shared" si="1"/>
        <v>538</v>
      </c>
      <c r="L77" s="14">
        <f t="shared" si="5"/>
        <v>76</v>
      </c>
    </row>
    <row r="78" spans="1:12" ht="13.5">
      <c r="A78" s="49">
        <v>5</v>
      </c>
      <c r="B78" s="49">
        <v>10</v>
      </c>
      <c r="C78" s="14" t="s">
        <v>185</v>
      </c>
      <c r="D78" s="49" t="s">
        <v>179</v>
      </c>
      <c r="E78" s="14">
        <v>90</v>
      </c>
      <c r="F78" s="14">
        <v>91</v>
      </c>
      <c r="G78" s="14">
        <v>89</v>
      </c>
      <c r="H78" s="14">
        <v>90</v>
      </c>
      <c r="I78" s="14">
        <v>85</v>
      </c>
      <c r="J78" s="14">
        <v>93</v>
      </c>
      <c r="K78" s="14">
        <f t="shared" si="1"/>
        <v>538</v>
      </c>
      <c r="L78" s="14">
        <f t="shared" si="5"/>
        <v>76</v>
      </c>
    </row>
    <row r="79" spans="1:12" ht="13.5">
      <c r="A79" s="14">
        <v>6</v>
      </c>
      <c r="B79" s="14">
        <v>15</v>
      </c>
      <c r="C79" s="14" t="s">
        <v>59</v>
      </c>
      <c r="D79" s="14" t="s">
        <v>47</v>
      </c>
      <c r="E79" s="14">
        <v>94</v>
      </c>
      <c r="F79" s="14">
        <v>94</v>
      </c>
      <c r="G79" s="14">
        <v>91</v>
      </c>
      <c r="H79" s="14">
        <v>87</v>
      </c>
      <c r="I79" s="14">
        <v>86</v>
      </c>
      <c r="J79" s="14">
        <v>86</v>
      </c>
      <c r="K79" s="14">
        <f t="shared" si="1"/>
        <v>538</v>
      </c>
      <c r="L79" s="14">
        <f t="shared" si="5"/>
        <v>76</v>
      </c>
    </row>
    <row r="80" spans="1:12" ht="13.5">
      <c r="A80" s="14">
        <v>7</v>
      </c>
      <c r="B80" s="14">
        <v>18</v>
      </c>
      <c r="C80" s="14" t="s">
        <v>335</v>
      </c>
      <c r="D80" s="14" t="s">
        <v>328</v>
      </c>
      <c r="E80" s="14">
        <v>94</v>
      </c>
      <c r="F80" s="14">
        <v>91</v>
      </c>
      <c r="G80" s="14">
        <v>87</v>
      </c>
      <c r="H80" s="14">
        <v>88</v>
      </c>
      <c r="I80" s="14">
        <v>88</v>
      </c>
      <c r="J80" s="14">
        <v>89</v>
      </c>
      <c r="K80" s="14">
        <f t="shared" si="1"/>
        <v>537</v>
      </c>
      <c r="L80" s="14">
        <f t="shared" si="5"/>
        <v>79</v>
      </c>
    </row>
    <row r="81" spans="1:12" ht="13.5">
      <c r="A81" s="14">
        <v>1</v>
      </c>
      <c r="B81" s="14">
        <v>12</v>
      </c>
      <c r="C81" s="14" t="s">
        <v>150</v>
      </c>
      <c r="D81" s="14" t="s">
        <v>148</v>
      </c>
      <c r="E81" s="14">
        <v>87</v>
      </c>
      <c r="F81" s="14">
        <v>89</v>
      </c>
      <c r="G81" s="14">
        <v>91</v>
      </c>
      <c r="H81" s="14">
        <v>90</v>
      </c>
      <c r="I81" s="14">
        <v>93</v>
      </c>
      <c r="J81" s="14">
        <v>87</v>
      </c>
      <c r="K81" s="14">
        <f t="shared" si="1"/>
        <v>537</v>
      </c>
      <c r="L81" s="14">
        <f t="shared" si="5"/>
        <v>79</v>
      </c>
    </row>
    <row r="82" spans="1:12" ht="13.5">
      <c r="A82" s="14">
        <v>9</v>
      </c>
      <c r="B82" s="14">
        <v>14</v>
      </c>
      <c r="C82" s="50" t="s">
        <v>381</v>
      </c>
      <c r="D82" s="69" t="s">
        <v>314</v>
      </c>
      <c r="E82" s="14">
        <v>86</v>
      </c>
      <c r="F82" s="14">
        <v>91</v>
      </c>
      <c r="G82" s="14">
        <v>89</v>
      </c>
      <c r="H82" s="14">
        <v>90</v>
      </c>
      <c r="I82" s="14">
        <v>88</v>
      </c>
      <c r="J82" s="14">
        <v>92</v>
      </c>
      <c r="K82" s="14">
        <f t="shared" si="1"/>
        <v>536</v>
      </c>
      <c r="L82" s="14">
        <f t="shared" si="5"/>
        <v>81</v>
      </c>
    </row>
    <row r="83" spans="1:12" ht="13.5">
      <c r="A83" s="14">
        <v>7</v>
      </c>
      <c r="B83" s="14">
        <v>12</v>
      </c>
      <c r="C83" s="14" t="s">
        <v>169</v>
      </c>
      <c r="D83" s="14" t="s">
        <v>148</v>
      </c>
      <c r="E83" s="14">
        <v>90</v>
      </c>
      <c r="F83" s="14">
        <v>92</v>
      </c>
      <c r="G83" s="14">
        <v>86</v>
      </c>
      <c r="H83" s="14">
        <v>86</v>
      </c>
      <c r="I83" s="14">
        <v>92</v>
      </c>
      <c r="J83" s="14">
        <v>90</v>
      </c>
      <c r="K83" s="14">
        <f t="shared" si="1"/>
        <v>536</v>
      </c>
      <c r="L83" s="14">
        <f t="shared" si="5"/>
        <v>81</v>
      </c>
    </row>
    <row r="84" spans="1:12" ht="13.5">
      <c r="A84" s="14">
        <v>6</v>
      </c>
      <c r="B84" s="14">
        <v>11</v>
      </c>
      <c r="C84" s="49" t="s">
        <v>195</v>
      </c>
      <c r="D84" s="49" t="s">
        <v>196</v>
      </c>
      <c r="E84" s="14">
        <v>89</v>
      </c>
      <c r="F84" s="14">
        <v>86</v>
      </c>
      <c r="G84" s="14">
        <v>91</v>
      </c>
      <c r="H84" s="14">
        <v>89</v>
      </c>
      <c r="I84" s="14">
        <v>91</v>
      </c>
      <c r="J84" s="14">
        <v>90</v>
      </c>
      <c r="K84" s="14">
        <f t="shared" si="1"/>
        <v>536</v>
      </c>
      <c r="L84" s="14">
        <f t="shared" si="5"/>
        <v>81</v>
      </c>
    </row>
    <row r="85" spans="1:12" ht="13.5">
      <c r="A85" s="14">
        <v>3</v>
      </c>
      <c r="B85" s="14">
        <v>12</v>
      </c>
      <c r="C85" s="52" t="s">
        <v>149</v>
      </c>
      <c r="D85" s="14" t="s">
        <v>148</v>
      </c>
      <c r="E85" s="14">
        <v>93</v>
      </c>
      <c r="F85" s="14">
        <v>82</v>
      </c>
      <c r="G85" s="14">
        <v>90</v>
      </c>
      <c r="H85" s="14">
        <v>91</v>
      </c>
      <c r="I85" s="14">
        <v>91</v>
      </c>
      <c r="J85" s="14">
        <v>89</v>
      </c>
      <c r="K85" s="14">
        <f t="shared" si="1"/>
        <v>536</v>
      </c>
      <c r="L85" s="14">
        <f t="shared" si="5"/>
        <v>81</v>
      </c>
    </row>
    <row r="86" spans="1:12" ht="13.5">
      <c r="A86" s="14">
        <v>8</v>
      </c>
      <c r="B86" s="14">
        <v>20</v>
      </c>
      <c r="C86" s="14" t="s">
        <v>215</v>
      </c>
      <c r="D86" s="49" t="s">
        <v>196</v>
      </c>
      <c r="E86" s="14">
        <v>91</v>
      </c>
      <c r="F86" s="14">
        <v>88</v>
      </c>
      <c r="G86" s="14">
        <v>92</v>
      </c>
      <c r="H86" s="14">
        <v>86</v>
      </c>
      <c r="I86" s="14">
        <v>90</v>
      </c>
      <c r="J86" s="14">
        <v>89</v>
      </c>
      <c r="K86" s="14">
        <f t="shared" si="1"/>
        <v>536</v>
      </c>
      <c r="L86" s="14">
        <f t="shared" si="5"/>
        <v>81</v>
      </c>
    </row>
    <row r="87" spans="1:12" ht="13.5">
      <c r="A87" s="14">
        <v>5</v>
      </c>
      <c r="B87" s="14">
        <v>19</v>
      </c>
      <c r="C87" s="14" t="s">
        <v>301</v>
      </c>
      <c r="D87" s="14" t="s">
        <v>286</v>
      </c>
      <c r="E87" s="14">
        <v>83</v>
      </c>
      <c r="F87" s="14">
        <v>88</v>
      </c>
      <c r="G87" s="14">
        <v>90</v>
      </c>
      <c r="H87" s="14">
        <v>95</v>
      </c>
      <c r="I87" s="14">
        <v>92</v>
      </c>
      <c r="J87" s="14">
        <v>88</v>
      </c>
      <c r="K87" s="14">
        <f t="shared" si="1"/>
        <v>536</v>
      </c>
      <c r="L87" s="14">
        <f t="shared" si="5"/>
        <v>81</v>
      </c>
    </row>
    <row r="88" spans="1:12" ht="13.5">
      <c r="A88" s="49">
        <v>3</v>
      </c>
      <c r="B88" s="49">
        <v>16</v>
      </c>
      <c r="C88" s="52" t="s">
        <v>183</v>
      </c>
      <c r="D88" s="49" t="s">
        <v>179</v>
      </c>
      <c r="E88" s="14">
        <v>97</v>
      </c>
      <c r="F88" s="14">
        <v>90</v>
      </c>
      <c r="G88" s="14">
        <v>83</v>
      </c>
      <c r="H88" s="14">
        <v>85</v>
      </c>
      <c r="I88" s="14">
        <v>90</v>
      </c>
      <c r="J88" s="14">
        <v>90</v>
      </c>
      <c r="K88" s="14">
        <f t="shared" si="1"/>
        <v>535</v>
      </c>
      <c r="L88" s="14">
        <f t="shared" si="5"/>
        <v>87</v>
      </c>
    </row>
    <row r="89" spans="1:12" ht="13.5">
      <c r="A89" s="14">
        <v>4</v>
      </c>
      <c r="B89" s="14">
        <v>9</v>
      </c>
      <c r="C89" s="52" t="s">
        <v>340</v>
      </c>
      <c r="D89" s="14" t="s">
        <v>339</v>
      </c>
      <c r="E89" s="14">
        <v>90</v>
      </c>
      <c r="F89" s="14">
        <v>85</v>
      </c>
      <c r="G89" s="14">
        <v>95</v>
      </c>
      <c r="H89" s="14">
        <v>87</v>
      </c>
      <c r="I89" s="14">
        <v>92</v>
      </c>
      <c r="J89" s="14">
        <v>86</v>
      </c>
      <c r="K89" s="14">
        <f t="shared" si="1"/>
        <v>535</v>
      </c>
      <c r="L89" s="14">
        <f t="shared" si="5"/>
        <v>87</v>
      </c>
    </row>
    <row r="90" spans="1:12" ht="13.5">
      <c r="A90" s="49">
        <v>8</v>
      </c>
      <c r="B90" s="49">
        <v>7</v>
      </c>
      <c r="C90" s="52" t="s">
        <v>120</v>
      </c>
      <c r="D90" s="49" t="s">
        <v>117</v>
      </c>
      <c r="E90" s="14">
        <v>86</v>
      </c>
      <c r="F90" s="14">
        <v>94</v>
      </c>
      <c r="G90" s="14">
        <v>91</v>
      </c>
      <c r="H90" s="14">
        <v>88</v>
      </c>
      <c r="I90" s="14">
        <v>91</v>
      </c>
      <c r="J90" s="14">
        <v>85</v>
      </c>
      <c r="K90" s="14">
        <f t="shared" si="1"/>
        <v>535</v>
      </c>
      <c r="L90" s="14">
        <f t="shared" si="5"/>
        <v>87</v>
      </c>
    </row>
    <row r="91" spans="1:12" ht="13.5">
      <c r="A91" s="49">
        <v>6</v>
      </c>
      <c r="B91" s="49">
        <v>10</v>
      </c>
      <c r="C91" s="14" t="s">
        <v>187</v>
      </c>
      <c r="D91" s="49" t="s">
        <v>179</v>
      </c>
      <c r="E91" s="14">
        <v>87</v>
      </c>
      <c r="F91" s="14">
        <v>91</v>
      </c>
      <c r="G91" s="14">
        <v>89</v>
      </c>
      <c r="H91" s="14">
        <v>84</v>
      </c>
      <c r="I91" s="14">
        <v>89</v>
      </c>
      <c r="J91" s="14">
        <v>94</v>
      </c>
      <c r="K91" s="14">
        <f t="shared" si="1"/>
        <v>534</v>
      </c>
      <c r="L91" s="14">
        <f t="shared" si="5"/>
        <v>90</v>
      </c>
    </row>
    <row r="92" spans="1:12" ht="13.5">
      <c r="A92" s="49">
        <v>2</v>
      </c>
      <c r="B92" s="49">
        <v>11</v>
      </c>
      <c r="C92" s="14" t="s">
        <v>205</v>
      </c>
      <c r="D92" s="49" t="s">
        <v>196</v>
      </c>
      <c r="E92" s="14">
        <v>89</v>
      </c>
      <c r="F92" s="14">
        <v>89</v>
      </c>
      <c r="G92" s="14">
        <v>93</v>
      </c>
      <c r="H92" s="14">
        <v>89</v>
      </c>
      <c r="I92" s="14">
        <v>83</v>
      </c>
      <c r="J92" s="14">
        <v>91</v>
      </c>
      <c r="K92" s="14">
        <f t="shared" si="1"/>
        <v>534</v>
      </c>
      <c r="L92" s="14">
        <f t="shared" si="5"/>
        <v>90</v>
      </c>
    </row>
    <row r="93" spans="1:12" ht="13.5">
      <c r="A93" s="32">
        <v>7</v>
      </c>
      <c r="B93" s="32">
        <v>20</v>
      </c>
      <c r="C93" s="32" t="s">
        <v>257</v>
      </c>
      <c r="D93" s="32" t="s">
        <v>237</v>
      </c>
      <c r="E93" s="14">
        <v>92</v>
      </c>
      <c r="F93" s="14">
        <v>91</v>
      </c>
      <c r="G93" s="14">
        <v>90</v>
      </c>
      <c r="H93" s="14">
        <v>85</v>
      </c>
      <c r="I93" s="14">
        <v>87</v>
      </c>
      <c r="J93" s="14">
        <v>89</v>
      </c>
      <c r="K93" s="14">
        <f t="shared" si="1"/>
        <v>534</v>
      </c>
      <c r="L93" s="14">
        <f t="shared" si="5"/>
        <v>90</v>
      </c>
    </row>
    <row r="94" spans="1:12" ht="13.5">
      <c r="A94" s="14">
        <v>9</v>
      </c>
      <c r="B94" s="14">
        <v>22</v>
      </c>
      <c r="C94" s="14" t="s">
        <v>97</v>
      </c>
      <c r="D94" s="14" t="s">
        <v>77</v>
      </c>
      <c r="E94" s="14">
        <v>88</v>
      </c>
      <c r="F94" s="14">
        <v>89</v>
      </c>
      <c r="G94" s="14">
        <v>90</v>
      </c>
      <c r="H94" s="14">
        <v>89</v>
      </c>
      <c r="I94" s="14">
        <v>90</v>
      </c>
      <c r="J94" s="14">
        <v>88</v>
      </c>
      <c r="K94" s="14">
        <f t="shared" si="1"/>
        <v>534</v>
      </c>
      <c r="L94" s="14">
        <f t="shared" si="5"/>
        <v>90</v>
      </c>
    </row>
    <row r="95" spans="1:12" ht="13.5">
      <c r="A95" s="14">
        <v>6</v>
      </c>
      <c r="B95" s="14">
        <v>4</v>
      </c>
      <c r="C95" s="14" t="s">
        <v>138</v>
      </c>
      <c r="D95" s="14" t="s">
        <v>127</v>
      </c>
      <c r="E95" s="14">
        <v>91</v>
      </c>
      <c r="F95" s="14">
        <v>86</v>
      </c>
      <c r="G95" s="14">
        <v>92</v>
      </c>
      <c r="H95" s="14">
        <v>94</v>
      </c>
      <c r="I95" s="14">
        <v>88</v>
      </c>
      <c r="J95" s="14">
        <v>83</v>
      </c>
      <c r="K95" s="14">
        <f t="shared" si="1"/>
        <v>534</v>
      </c>
      <c r="L95" s="14">
        <f t="shared" si="5"/>
        <v>90</v>
      </c>
    </row>
    <row r="96" spans="1:12" ht="13.5">
      <c r="A96" s="14">
        <v>2</v>
      </c>
      <c r="B96" s="14">
        <v>9</v>
      </c>
      <c r="C96" s="14" t="s">
        <v>344</v>
      </c>
      <c r="D96" s="14" t="s">
        <v>339</v>
      </c>
      <c r="E96" s="14">
        <v>91</v>
      </c>
      <c r="F96" s="14">
        <v>86</v>
      </c>
      <c r="G96" s="14">
        <v>90</v>
      </c>
      <c r="H96" s="14">
        <v>84</v>
      </c>
      <c r="I96" s="14">
        <v>88</v>
      </c>
      <c r="J96" s="14">
        <v>94</v>
      </c>
      <c r="K96" s="14">
        <f t="shared" si="1"/>
        <v>533</v>
      </c>
      <c r="L96" s="14">
        <f t="shared" si="5"/>
        <v>95</v>
      </c>
    </row>
    <row r="97" spans="1:12" ht="13.5">
      <c r="A97" s="14">
        <v>4</v>
      </c>
      <c r="B97" s="14">
        <v>24</v>
      </c>
      <c r="C97" s="69" t="s">
        <v>158</v>
      </c>
      <c r="D97" s="14" t="s">
        <v>148</v>
      </c>
      <c r="E97" s="14">
        <v>86</v>
      </c>
      <c r="F97" s="14">
        <v>87</v>
      </c>
      <c r="G97" s="14">
        <v>88</v>
      </c>
      <c r="H97" s="14">
        <v>93</v>
      </c>
      <c r="I97" s="14">
        <v>86</v>
      </c>
      <c r="J97" s="14">
        <v>93</v>
      </c>
      <c r="K97" s="14">
        <f t="shared" si="1"/>
        <v>533</v>
      </c>
      <c r="L97" s="14">
        <f t="shared" si="5"/>
        <v>95</v>
      </c>
    </row>
    <row r="98" spans="1:12" ht="13.5">
      <c r="A98" s="49">
        <v>8</v>
      </c>
      <c r="B98" s="49">
        <v>26</v>
      </c>
      <c r="C98" s="14" t="s">
        <v>191</v>
      </c>
      <c r="D98" s="49" t="s">
        <v>179</v>
      </c>
      <c r="E98" s="14">
        <v>88</v>
      </c>
      <c r="F98" s="14">
        <v>89</v>
      </c>
      <c r="G98" s="14">
        <v>92</v>
      </c>
      <c r="H98" s="14">
        <v>80</v>
      </c>
      <c r="I98" s="14">
        <v>92</v>
      </c>
      <c r="J98" s="14">
        <v>92</v>
      </c>
      <c r="K98" s="14">
        <f t="shared" si="1"/>
        <v>533</v>
      </c>
      <c r="L98" s="14">
        <f aca="true" t="shared" si="7" ref="L98:L129">RANK(K98,K$2:K$195)</f>
        <v>95</v>
      </c>
    </row>
    <row r="99" spans="1:12" ht="13.5">
      <c r="A99" s="14">
        <v>2</v>
      </c>
      <c r="B99" s="14">
        <v>6</v>
      </c>
      <c r="C99" s="14" t="s">
        <v>295</v>
      </c>
      <c r="D99" s="14" t="s">
        <v>286</v>
      </c>
      <c r="E99" s="14">
        <v>89</v>
      </c>
      <c r="F99" s="14">
        <v>90</v>
      </c>
      <c r="G99" s="14">
        <v>94</v>
      </c>
      <c r="H99" s="14">
        <v>89</v>
      </c>
      <c r="I99" s="14">
        <v>90</v>
      </c>
      <c r="J99" s="14">
        <v>80</v>
      </c>
      <c r="K99" s="14">
        <f t="shared" si="1"/>
        <v>532</v>
      </c>
      <c r="L99" s="14">
        <f t="shared" si="7"/>
        <v>98</v>
      </c>
    </row>
    <row r="100" spans="1:12" ht="13.5">
      <c r="A100" s="32">
        <v>1</v>
      </c>
      <c r="B100" s="32">
        <v>8</v>
      </c>
      <c r="C100" s="32" t="s">
        <v>244</v>
      </c>
      <c r="D100" s="32" t="s">
        <v>237</v>
      </c>
      <c r="E100" s="14">
        <v>85</v>
      </c>
      <c r="F100" s="14">
        <v>87</v>
      </c>
      <c r="G100" s="14">
        <v>91</v>
      </c>
      <c r="H100" s="14">
        <v>85</v>
      </c>
      <c r="I100" s="14">
        <v>92</v>
      </c>
      <c r="J100" s="14">
        <v>91</v>
      </c>
      <c r="K100" s="14">
        <f t="shared" si="1"/>
        <v>531</v>
      </c>
      <c r="L100" s="14">
        <f t="shared" si="7"/>
        <v>99</v>
      </c>
    </row>
    <row r="101" spans="1:12" ht="13.5">
      <c r="A101" s="14">
        <v>7</v>
      </c>
      <c r="B101" s="14">
        <v>6</v>
      </c>
      <c r="C101" s="14" t="s">
        <v>305</v>
      </c>
      <c r="D101" s="14" t="s">
        <v>286</v>
      </c>
      <c r="E101" s="14">
        <v>87</v>
      </c>
      <c r="F101" s="14">
        <v>87</v>
      </c>
      <c r="G101" s="14">
        <v>93</v>
      </c>
      <c r="H101" s="14">
        <v>84</v>
      </c>
      <c r="I101" s="14">
        <v>89</v>
      </c>
      <c r="J101" s="14">
        <v>91</v>
      </c>
      <c r="K101" s="14">
        <f t="shared" si="1"/>
        <v>531</v>
      </c>
      <c r="L101" s="14">
        <f t="shared" si="7"/>
        <v>99</v>
      </c>
    </row>
    <row r="102" spans="1:12" ht="13.5">
      <c r="A102" s="14">
        <v>9</v>
      </c>
      <c r="B102" s="14">
        <v>4</v>
      </c>
      <c r="C102" s="50" t="s">
        <v>141</v>
      </c>
      <c r="D102" s="14" t="s">
        <v>127</v>
      </c>
      <c r="E102" s="14">
        <v>82</v>
      </c>
      <c r="F102" s="14">
        <v>87</v>
      </c>
      <c r="G102" s="14">
        <v>93</v>
      </c>
      <c r="H102" s="14">
        <v>88</v>
      </c>
      <c r="I102" s="14">
        <v>89</v>
      </c>
      <c r="J102" s="14">
        <v>91</v>
      </c>
      <c r="K102" s="14">
        <f t="shared" si="1"/>
        <v>530</v>
      </c>
      <c r="L102" s="14">
        <f t="shared" si="7"/>
        <v>101</v>
      </c>
    </row>
    <row r="103" spans="1:12" ht="13.5">
      <c r="A103" s="14">
        <v>1</v>
      </c>
      <c r="B103" s="14">
        <v>21</v>
      </c>
      <c r="C103" s="14" t="s">
        <v>193</v>
      </c>
      <c r="D103" s="14" t="s">
        <v>194</v>
      </c>
      <c r="E103" s="14">
        <v>92</v>
      </c>
      <c r="F103" s="14">
        <v>92</v>
      </c>
      <c r="G103" s="14">
        <v>87</v>
      </c>
      <c r="H103" s="14">
        <v>84</v>
      </c>
      <c r="I103" s="14">
        <v>86</v>
      </c>
      <c r="J103" s="14">
        <v>89</v>
      </c>
      <c r="K103" s="14">
        <f t="shared" si="1"/>
        <v>530</v>
      </c>
      <c r="L103" s="14">
        <f t="shared" si="7"/>
        <v>101</v>
      </c>
    </row>
    <row r="104" spans="1:12" ht="13.5">
      <c r="A104" s="14">
        <v>3</v>
      </c>
      <c r="B104" s="14">
        <v>3</v>
      </c>
      <c r="C104" s="52" t="s">
        <v>279</v>
      </c>
      <c r="D104" s="14" t="s">
        <v>275</v>
      </c>
      <c r="E104" s="14">
        <v>93</v>
      </c>
      <c r="F104" s="14">
        <v>81</v>
      </c>
      <c r="G104" s="14">
        <v>89</v>
      </c>
      <c r="H104" s="14">
        <v>87</v>
      </c>
      <c r="I104" s="14">
        <v>91</v>
      </c>
      <c r="J104" s="14">
        <v>87</v>
      </c>
      <c r="K104" s="14">
        <f t="shared" si="1"/>
        <v>528</v>
      </c>
      <c r="L104" s="14">
        <f t="shared" si="7"/>
        <v>103</v>
      </c>
    </row>
    <row r="105" spans="1:12" ht="13.5">
      <c r="A105" s="14">
        <v>9</v>
      </c>
      <c r="B105" s="14">
        <v>20</v>
      </c>
      <c r="C105" s="14" t="s">
        <v>218</v>
      </c>
      <c r="D105" s="49" t="s">
        <v>196</v>
      </c>
      <c r="E105" s="14">
        <v>93</v>
      </c>
      <c r="F105" s="14">
        <v>90</v>
      </c>
      <c r="G105" s="14">
        <v>85</v>
      </c>
      <c r="H105" s="14">
        <v>90</v>
      </c>
      <c r="I105" s="14">
        <v>84</v>
      </c>
      <c r="J105" s="14">
        <v>86</v>
      </c>
      <c r="K105" s="14">
        <f t="shared" si="1"/>
        <v>528</v>
      </c>
      <c r="L105" s="14">
        <f t="shared" si="7"/>
        <v>103</v>
      </c>
    </row>
    <row r="106" spans="1:12" ht="13.5">
      <c r="A106" s="14">
        <v>4</v>
      </c>
      <c r="B106" s="14">
        <v>3</v>
      </c>
      <c r="C106" s="52" t="s">
        <v>280</v>
      </c>
      <c r="D106" s="14" t="s">
        <v>275</v>
      </c>
      <c r="E106" s="14">
        <v>82</v>
      </c>
      <c r="F106" s="14">
        <v>87</v>
      </c>
      <c r="G106" s="14">
        <v>91</v>
      </c>
      <c r="H106" s="14">
        <v>86</v>
      </c>
      <c r="I106" s="14">
        <v>86</v>
      </c>
      <c r="J106" s="14">
        <v>95</v>
      </c>
      <c r="K106" s="14">
        <f t="shared" si="1"/>
        <v>527</v>
      </c>
      <c r="L106" s="14">
        <f t="shared" si="7"/>
        <v>105</v>
      </c>
    </row>
    <row r="107" spans="1:12" ht="13.5">
      <c r="A107" s="67">
        <v>3</v>
      </c>
      <c r="B107" s="67">
        <v>18</v>
      </c>
      <c r="C107" s="67" t="s">
        <v>41</v>
      </c>
      <c r="D107" s="67" t="s">
        <v>42</v>
      </c>
      <c r="E107" s="14">
        <v>88</v>
      </c>
      <c r="F107" s="14">
        <v>88</v>
      </c>
      <c r="G107" s="14">
        <v>88</v>
      </c>
      <c r="H107" s="14">
        <v>85</v>
      </c>
      <c r="I107" s="14">
        <v>87</v>
      </c>
      <c r="J107" s="14">
        <v>91</v>
      </c>
      <c r="K107" s="14">
        <f t="shared" si="1"/>
        <v>527</v>
      </c>
      <c r="L107" s="14">
        <f t="shared" si="7"/>
        <v>105</v>
      </c>
    </row>
    <row r="108" spans="1:12" ht="13.5">
      <c r="A108" s="14">
        <v>2</v>
      </c>
      <c r="B108" s="14">
        <v>13</v>
      </c>
      <c r="C108" s="14" t="s">
        <v>329</v>
      </c>
      <c r="D108" s="14" t="s">
        <v>328</v>
      </c>
      <c r="E108" s="14">
        <v>90</v>
      </c>
      <c r="F108" s="14">
        <v>93</v>
      </c>
      <c r="G108" s="14">
        <v>90</v>
      </c>
      <c r="H108" s="14">
        <v>85</v>
      </c>
      <c r="I108" s="14">
        <v>81</v>
      </c>
      <c r="J108" s="14">
        <v>88</v>
      </c>
      <c r="K108" s="14">
        <f t="shared" si="1"/>
        <v>527</v>
      </c>
      <c r="L108" s="14">
        <f t="shared" si="7"/>
        <v>105</v>
      </c>
    </row>
    <row r="109" spans="1:12" ht="13.5">
      <c r="A109" s="49">
        <v>1</v>
      </c>
      <c r="B109" s="49">
        <v>11</v>
      </c>
      <c r="C109" s="49" t="s">
        <v>203</v>
      </c>
      <c r="D109" s="49" t="s">
        <v>196</v>
      </c>
      <c r="E109" s="14">
        <v>84</v>
      </c>
      <c r="F109" s="14">
        <v>87</v>
      </c>
      <c r="G109" s="14">
        <v>89</v>
      </c>
      <c r="H109" s="14">
        <v>87</v>
      </c>
      <c r="I109" s="14">
        <v>93</v>
      </c>
      <c r="J109" s="14">
        <v>87</v>
      </c>
      <c r="K109" s="14">
        <f t="shared" si="1"/>
        <v>527</v>
      </c>
      <c r="L109" s="14">
        <f t="shared" si="7"/>
        <v>105</v>
      </c>
    </row>
    <row r="110" spans="1:12" ht="13.5">
      <c r="A110" s="14">
        <v>9</v>
      </c>
      <c r="B110" s="14">
        <v>17</v>
      </c>
      <c r="C110" s="50" t="s">
        <v>96</v>
      </c>
      <c r="D110" s="14" t="s">
        <v>77</v>
      </c>
      <c r="E110" s="14">
        <v>92</v>
      </c>
      <c r="F110" s="14">
        <v>88</v>
      </c>
      <c r="G110" s="14">
        <v>85</v>
      </c>
      <c r="H110" s="14">
        <v>84</v>
      </c>
      <c r="I110" s="14">
        <v>91</v>
      </c>
      <c r="J110" s="14">
        <v>87</v>
      </c>
      <c r="K110" s="14">
        <f t="shared" si="1"/>
        <v>527</v>
      </c>
      <c r="L110" s="14">
        <f t="shared" si="7"/>
        <v>105</v>
      </c>
    </row>
    <row r="111" spans="1:12" ht="13.5">
      <c r="A111" s="14">
        <v>7</v>
      </c>
      <c r="B111" s="14">
        <v>24</v>
      </c>
      <c r="C111" s="14" t="s">
        <v>213</v>
      </c>
      <c r="D111" s="49" t="s">
        <v>196</v>
      </c>
      <c r="E111" s="14">
        <v>94</v>
      </c>
      <c r="F111" s="14">
        <v>90</v>
      </c>
      <c r="G111" s="14">
        <v>88</v>
      </c>
      <c r="H111" s="14">
        <v>85</v>
      </c>
      <c r="I111" s="14">
        <v>84</v>
      </c>
      <c r="J111" s="14">
        <v>86</v>
      </c>
      <c r="K111" s="14">
        <f t="shared" si="1"/>
        <v>527</v>
      </c>
      <c r="L111" s="14">
        <f t="shared" si="7"/>
        <v>105</v>
      </c>
    </row>
    <row r="112" spans="1:12" ht="13.5">
      <c r="A112" s="14">
        <v>3</v>
      </c>
      <c r="B112" s="14">
        <v>19</v>
      </c>
      <c r="C112" s="14" t="s">
        <v>297</v>
      </c>
      <c r="D112" s="14" t="s">
        <v>286</v>
      </c>
      <c r="E112" s="14">
        <v>80</v>
      </c>
      <c r="F112" s="14">
        <v>89</v>
      </c>
      <c r="G112" s="14">
        <v>90</v>
      </c>
      <c r="H112" s="14">
        <v>91</v>
      </c>
      <c r="I112" s="14">
        <v>86</v>
      </c>
      <c r="J112" s="14">
        <v>90</v>
      </c>
      <c r="K112" s="14">
        <f t="shared" si="1"/>
        <v>526</v>
      </c>
      <c r="L112" s="14">
        <f t="shared" si="7"/>
        <v>111</v>
      </c>
    </row>
    <row r="113" spans="1:12" ht="13.5">
      <c r="A113" s="14">
        <v>9</v>
      </c>
      <c r="B113" s="14">
        <v>21</v>
      </c>
      <c r="C113" s="52" t="s">
        <v>39</v>
      </c>
      <c r="D113" s="49" t="s">
        <v>40</v>
      </c>
      <c r="E113" s="14">
        <v>85</v>
      </c>
      <c r="F113" s="14">
        <v>90</v>
      </c>
      <c r="G113" s="14">
        <v>93</v>
      </c>
      <c r="H113" s="14">
        <v>88</v>
      </c>
      <c r="I113" s="14">
        <v>83</v>
      </c>
      <c r="J113" s="14">
        <v>87</v>
      </c>
      <c r="K113" s="14">
        <f t="shared" si="1"/>
        <v>526</v>
      </c>
      <c r="L113" s="14">
        <f t="shared" si="7"/>
        <v>111</v>
      </c>
    </row>
    <row r="114" spans="1:12" ht="13.5">
      <c r="A114" s="14">
        <v>8</v>
      </c>
      <c r="B114" s="14">
        <v>3</v>
      </c>
      <c r="C114" s="52" t="s">
        <v>281</v>
      </c>
      <c r="D114" s="14" t="s">
        <v>275</v>
      </c>
      <c r="E114" s="14">
        <v>84</v>
      </c>
      <c r="F114" s="14">
        <v>88</v>
      </c>
      <c r="G114" s="14">
        <v>90</v>
      </c>
      <c r="H114" s="14">
        <v>89</v>
      </c>
      <c r="I114" s="14">
        <v>86</v>
      </c>
      <c r="J114" s="14">
        <v>88</v>
      </c>
      <c r="K114" s="14">
        <f t="shared" si="1"/>
        <v>525</v>
      </c>
      <c r="L114" s="14">
        <f t="shared" si="7"/>
        <v>113</v>
      </c>
    </row>
    <row r="115" spans="1:12" ht="13.5">
      <c r="A115" s="49">
        <v>3</v>
      </c>
      <c r="B115" s="49">
        <v>7</v>
      </c>
      <c r="C115" s="52" t="s">
        <v>118</v>
      </c>
      <c r="D115" s="49" t="s">
        <v>117</v>
      </c>
      <c r="E115" s="14">
        <v>91</v>
      </c>
      <c r="F115" s="14">
        <v>82</v>
      </c>
      <c r="G115" s="14">
        <v>90</v>
      </c>
      <c r="H115" s="14">
        <v>85</v>
      </c>
      <c r="I115" s="14">
        <v>87</v>
      </c>
      <c r="J115" s="14">
        <v>89</v>
      </c>
      <c r="K115" s="14">
        <f t="shared" si="1"/>
        <v>524</v>
      </c>
      <c r="L115" s="14">
        <f t="shared" si="7"/>
        <v>114</v>
      </c>
    </row>
    <row r="116" spans="1:12" ht="13.5">
      <c r="A116" s="14">
        <v>4</v>
      </c>
      <c r="B116" s="14">
        <v>17</v>
      </c>
      <c r="C116" s="52" t="s">
        <v>95</v>
      </c>
      <c r="D116" s="14" t="s">
        <v>77</v>
      </c>
      <c r="E116" s="14">
        <v>85</v>
      </c>
      <c r="F116" s="14">
        <v>86</v>
      </c>
      <c r="G116" s="14">
        <v>89</v>
      </c>
      <c r="H116" s="14">
        <v>93</v>
      </c>
      <c r="I116" s="14">
        <v>84</v>
      </c>
      <c r="J116" s="14">
        <v>87</v>
      </c>
      <c r="K116" s="14">
        <f t="shared" si="1"/>
        <v>524</v>
      </c>
      <c r="L116" s="14">
        <f t="shared" si="7"/>
        <v>114</v>
      </c>
    </row>
    <row r="117" spans="1:12" ht="13.5">
      <c r="A117" s="14">
        <v>8</v>
      </c>
      <c r="B117" s="14">
        <v>10</v>
      </c>
      <c r="C117" s="52" t="s">
        <v>326</v>
      </c>
      <c r="D117" s="14" t="s">
        <v>323</v>
      </c>
      <c r="E117" s="14">
        <v>89</v>
      </c>
      <c r="F117" s="14">
        <v>86</v>
      </c>
      <c r="G117" s="14">
        <v>83</v>
      </c>
      <c r="H117" s="14">
        <v>93</v>
      </c>
      <c r="I117" s="14">
        <v>87</v>
      </c>
      <c r="J117" s="14">
        <v>86</v>
      </c>
      <c r="K117" s="14">
        <f t="shared" si="1"/>
        <v>524</v>
      </c>
      <c r="L117" s="14">
        <f t="shared" si="7"/>
        <v>114</v>
      </c>
    </row>
    <row r="118" spans="1:12" ht="13.5">
      <c r="A118" s="14">
        <v>3</v>
      </c>
      <c r="B118" s="14">
        <v>25</v>
      </c>
      <c r="C118" s="14" t="s">
        <v>207</v>
      </c>
      <c r="D118" s="49" t="s">
        <v>196</v>
      </c>
      <c r="E118" s="14">
        <v>87</v>
      </c>
      <c r="F118" s="14">
        <v>85</v>
      </c>
      <c r="G118" s="14">
        <v>90</v>
      </c>
      <c r="H118" s="14">
        <v>93</v>
      </c>
      <c r="I118" s="14">
        <v>83</v>
      </c>
      <c r="J118" s="14">
        <v>86</v>
      </c>
      <c r="K118" s="14">
        <f t="shared" si="1"/>
        <v>524</v>
      </c>
      <c r="L118" s="14">
        <f t="shared" si="7"/>
        <v>114</v>
      </c>
    </row>
    <row r="119" spans="1:12" ht="13.5">
      <c r="A119" s="67">
        <v>7</v>
      </c>
      <c r="B119" s="67">
        <v>7</v>
      </c>
      <c r="C119" s="67" t="s">
        <v>122</v>
      </c>
      <c r="D119" s="67" t="s">
        <v>117</v>
      </c>
      <c r="E119" s="14">
        <v>90</v>
      </c>
      <c r="F119" s="14">
        <v>90</v>
      </c>
      <c r="G119" s="14">
        <v>87</v>
      </c>
      <c r="H119" s="14">
        <v>85</v>
      </c>
      <c r="I119" s="14">
        <v>94</v>
      </c>
      <c r="J119" s="14">
        <v>78</v>
      </c>
      <c r="K119" s="14">
        <f t="shared" si="1"/>
        <v>524</v>
      </c>
      <c r="L119" s="14">
        <f t="shared" si="7"/>
        <v>114</v>
      </c>
    </row>
    <row r="120" spans="1:12" ht="13.5">
      <c r="A120" s="14">
        <v>5</v>
      </c>
      <c r="B120" s="14">
        <v>25</v>
      </c>
      <c r="C120" s="14" t="s">
        <v>211</v>
      </c>
      <c r="D120" s="49" t="s">
        <v>196</v>
      </c>
      <c r="E120" s="14">
        <v>88</v>
      </c>
      <c r="F120" s="14">
        <v>89</v>
      </c>
      <c r="G120" s="14">
        <v>85</v>
      </c>
      <c r="H120" s="14">
        <v>85</v>
      </c>
      <c r="I120" s="14">
        <v>85</v>
      </c>
      <c r="J120" s="14">
        <v>91</v>
      </c>
      <c r="K120" s="14">
        <f t="shared" si="1"/>
        <v>523</v>
      </c>
      <c r="L120" s="14">
        <f t="shared" si="7"/>
        <v>119</v>
      </c>
    </row>
    <row r="121" spans="1:12" ht="13.5">
      <c r="A121" s="14">
        <v>7</v>
      </c>
      <c r="B121" s="14">
        <v>16</v>
      </c>
      <c r="C121" s="14" t="s">
        <v>114</v>
      </c>
      <c r="D121" s="14" t="s">
        <v>113</v>
      </c>
      <c r="E121" s="14">
        <v>84</v>
      </c>
      <c r="F121" s="14">
        <v>93</v>
      </c>
      <c r="G121" s="14">
        <v>86</v>
      </c>
      <c r="H121" s="14">
        <v>85</v>
      </c>
      <c r="I121" s="14">
        <v>90</v>
      </c>
      <c r="J121" s="14">
        <v>85</v>
      </c>
      <c r="K121" s="14">
        <f t="shared" si="1"/>
        <v>523</v>
      </c>
      <c r="L121" s="14">
        <f t="shared" si="7"/>
        <v>119</v>
      </c>
    </row>
    <row r="122" spans="1:12" ht="13.5">
      <c r="A122" s="14">
        <v>5</v>
      </c>
      <c r="B122" s="14">
        <v>17</v>
      </c>
      <c r="C122" s="14" t="s">
        <v>93</v>
      </c>
      <c r="D122" s="14" t="s">
        <v>77</v>
      </c>
      <c r="E122" s="14">
        <v>86</v>
      </c>
      <c r="F122" s="14">
        <v>87</v>
      </c>
      <c r="G122" s="14">
        <v>91</v>
      </c>
      <c r="H122" s="14">
        <v>87</v>
      </c>
      <c r="I122" s="14">
        <v>88</v>
      </c>
      <c r="J122" s="14">
        <v>84</v>
      </c>
      <c r="K122" s="14">
        <f t="shared" si="1"/>
        <v>523</v>
      </c>
      <c r="L122" s="14">
        <f t="shared" si="7"/>
        <v>119</v>
      </c>
    </row>
    <row r="123" spans="1:12" ht="13.5">
      <c r="A123" s="14">
        <v>4</v>
      </c>
      <c r="B123" s="14">
        <v>19</v>
      </c>
      <c r="C123" s="14" t="s">
        <v>298</v>
      </c>
      <c r="D123" s="14" t="s">
        <v>286</v>
      </c>
      <c r="E123" s="14">
        <v>83</v>
      </c>
      <c r="F123" s="14">
        <v>88</v>
      </c>
      <c r="G123" s="14">
        <v>89</v>
      </c>
      <c r="H123" s="14">
        <v>88</v>
      </c>
      <c r="I123" s="14">
        <v>83</v>
      </c>
      <c r="J123" s="14">
        <v>91</v>
      </c>
      <c r="K123" s="14">
        <f t="shared" si="1"/>
        <v>522</v>
      </c>
      <c r="L123" s="14">
        <f t="shared" si="7"/>
        <v>122</v>
      </c>
    </row>
    <row r="124" spans="1:12" ht="13.5">
      <c r="A124" s="14">
        <v>4</v>
      </c>
      <c r="B124" s="14">
        <v>21</v>
      </c>
      <c r="C124" s="49" t="s">
        <v>112</v>
      </c>
      <c r="D124" s="14" t="s">
        <v>113</v>
      </c>
      <c r="E124" s="14">
        <v>91</v>
      </c>
      <c r="F124" s="14">
        <v>83</v>
      </c>
      <c r="G124" s="14">
        <v>83</v>
      </c>
      <c r="H124" s="14">
        <v>85</v>
      </c>
      <c r="I124" s="14">
        <v>86</v>
      </c>
      <c r="J124" s="14">
        <v>93</v>
      </c>
      <c r="K124" s="14">
        <f t="shared" si="1"/>
        <v>521</v>
      </c>
      <c r="L124" s="14">
        <f t="shared" si="7"/>
        <v>123</v>
      </c>
    </row>
    <row r="125" spans="1:12" ht="13.5">
      <c r="A125" s="14">
        <v>7</v>
      </c>
      <c r="B125" s="14">
        <v>25</v>
      </c>
      <c r="C125" s="14" t="s">
        <v>307</v>
      </c>
      <c r="D125" s="14" t="s">
        <v>286</v>
      </c>
      <c r="E125" s="14">
        <v>88</v>
      </c>
      <c r="F125" s="14">
        <v>84</v>
      </c>
      <c r="G125" s="14">
        <v>84</v>
      </c>
      <c r="H125" s="14">
        <v>89</v>
      </c>
      <c r="I125" s="14">
        <v>88</v>
      </c>
      <c r="J125" s="14">
        <v>88</v>
      </c>
      <c r="K125" s="14">
        <f t="shared" si="1"/>
        <v>521</v>
      </c>
      <c r="L125" s="14">
        <f t="shared" si="7"/>
        <v>123</v>
      </c>
    </row>
    <row r="126" spans="1:12" ht="13.5">
      <c r="A126" s="14">
        <v>4</v>
      </c>
      <c r="B126" s="14">
        <v>27</v>
      </c>
      <c r="C126" s="49" t="s">
        <v>363</v>
      </c>
      <c r="D126" s="14" t="s">
        <v>179</v>
      </c>
      <c r="E126" s="14">
        <v>84</v>
      </c>
      <c r="F126" s="14">
        <v>86</v>
      </c>
      <c r="G126" s="14">
        <v>92</v>
      </c>
      <c r="H126" s="14">
        <v>92</v>
      </c>
      <c r="I126" s="14">
        <v>88</v>
      </c>
      <c r="J126" s="14">
        <v>79</v>
      </c>
      <c r="K126" s="14">
        <f t="shared" si="1"/>
        <v>521</v>
      </c>
      <c r="L126" s="14">
        <f t="shared" si="7"/>
        <v>123</v>
      </c>
    </row>
    <row r="127" spans="1:12" ht="13.5">
      <c r="A127" s="14">
        <v>7</v>
      </c>
      <c r="B127" s="14">
        <v>21</v>
      </c>
      <c r="C127" s="14" t="s">
        <v>171</v>
      </c>
      <c r="D127" s="14" t="s">
        <v>148</v>
      </c>
      <c r="E127" s="14">
        <v>83</v>
      </c>
      <c r="F127" s="14">
        <v>86</v>
      </c>
      <c r="G127" s="14">
        <v>81</v>
      </c>
      <c r="H127" s="14">
        <v>92</v>
      </c>
      <c r="I127" s="14">
        <v>89</v>
      </c>
      <c r="J127" s="14">
        <v>89</v>
      </c>
      <c r="K127" s="14">
        <f t="shared" si="1"/>
        <v>520</v>
      </c>
      <c r="L127" s="14">
        <f t="shared" si="7"/>
        <v>126</v>
      </c>
    </row>
    <row r="128" spans="1:12" ht="13.5">
      <c r="A128" s="32">
        <v>9</v>
      </c>
      <c r="B128" s="32">
        <v>8</v>
      </c>
      <c r="C128" s="70" t="s">
        <v>259</v>
      </c>
      <c r="D128" s="32" t="s">
        <v>237</v>
      </c>
      <c r="E128" s="14">
        <v>82</v>
      </c>
      <c r="F128" s="14">
        <v>89</v>
      </c>
      <c r="G128" s="14">
        <v>87</v>
      </c>
      <c r="H128" s="14">
        <v>84</v>
      </c>
      <c r="I128" s="14">
        <v>86</v>
      </c>
      <c r="J128" s="14">
        <v>91</v>
      </c>
      <c r="K128" s="14">
        <f t="shared" si="1"/>
        <v>519</v>
      </c>
      <c r="L128" s="14">
        <f t="shared" si="7"/>
        <v>127</v>
      </c>
    </row>
    <row r="129" spans="1:12" ht="13.5">
      <c r="A129" s="14">
        <v>6</v>
      </c>
      <c r="B129" s="14">
        <v>21</v>
      </c>
      <c r="C129" s="14" t="s">
        <v>167</v>
      </c>
      <c r="D129" s="14" t="s">
        <v>148</v>
      </c>
      <c r="E129" s="14">
        <v>83</v>
      </c>
      <c r="F129" s="14">
        <v>86</v>
      </c>
      <c r="G129" s="14">
        <v>87</v>
      </c>
      <c r="H129" s="14">
        <v>89</v>
      </c>
      <c r="I129" s="14">
        <v>84</v>
      </c>
      <c r="J129" s="14">
        <v>90</v>
      </c>
      <c r="K129" s="14">
        <f t="shared" si="1"/>
        <v>519</v>
      </c>
      <c r="L129" s="14">
        <f t="shared" si="7"/>
        <v>127</v>
      </c>
    </row>
    <row r="130" spans="1:12" ht="13.5">
      <c r="A130" s="14">
        <v>1</v>
      </c>
      <c r="B130" s="14">
        <v>24</v>
      </c>
      <c r="C130" s="14" t="s">
        <v>151</v>
      </c>
      <c r="D130" s="14" t="s">
        <v>148</v>
      </c>
      <c r="E130" s="14">
        <v>85</v>
      </c>
      <c r="F130" s="14">
        <v>90</v>
      </c>
      <c r="G130" s="14">
        <v>86</v>
      </c>
      <c r="H130" s="14">
        <v>87</v>
      </c>
      <c r="I130" s="14">
        <v>88</v>
      </c>
      <c r="J130" s="14">
        <v>83</v>
      </c>
      <c r="K130" s="14">
        <f t="shared" si="1"/>
        <v>519</v>
      </c>
      <c r="L130" s="14">
        <f aca="true" t="shared" si="8" ref="L130:L161">RANK(K130,K$2:K$195)</f>
        <v>127</v>
      </c>
    </row>
    <row r="131" spans="1:12" ht="13.5">
      <c r="A131" s="14">
        <v>9</v>
      </c>
      <c r="B131" s="14">
        <v>11</v>
      </c>
      <c r="C131" s="50" t="s">
        <v>217</v>
      </c>
      <c r="D131" s="49" t="s">
        <v>196</v>
      </c>
      <c r="E131" s="14">
        <v>84</v>
      </c>
      <c r="F131" s="14">
        <v>89</v>
      </c>
      <c r="G131" s="14">
        <v>82</v>
      </c>
      <c r="H131" s="14">
        <v>94</v>
      </c>
      <c r="I131" s="14">
        <v>86</v>
      </c>
      <c r="J131" s="14">
        <v>83</v>
      </c>
      <c r="K131" s="14">
        <f t="shared" si="6"/>
        <v>518</v>
      </c>
      <c r="L131" s="14">
        <f t="shared" si="8"/>
        <v>130</v>
      </c>
    </row>
    <row r="132" spans="1:12" ht="13.5">
      <c r="A132" s="14">
        <v>9</v>
      </c>
      <c r="B132" s="14">
        <v>25</v>
      </c>
      <c r="C132" s="14" t="s">
        <v>310</v>
      </c>
      <c r="D132" s="14" t="s">
        <v>286</v>
      </c>
      <c r="E132" s="14">
        <v>86</v>
      </c>
      <c r="F132" s="14">
        <v>84</v>
      </c>
      <c r="G132" s="14">
        <v>80</v>
      </c>
      <c r="H132" s="14">
        <v>90</v>
      </c>
      <c r="I132" s="14">
        <v>89</v>
      </c>
      <c r="J132" s="14">
        <v>88</v>
      </c>
      <c r="K132" s="14">
        <f>SUM(E132:J132)</f>
        <v>517</v>
      </c>
      <c r="L132" s="14">
        <f t="shared" si="8"/>
        <v>131</v>
      </c>
    </row>
    <row r="133" spans="1:12" ht="13.5">
      <c r="A133" s="14">
        <v>5</v>
      </c>
      <c r="B133" s="14">
        <v>13</v>
      </c>
      <c r="C133" s="14" t="s">
        <v>332</v>
      </c>
      <c r="D133" s="14" t="s">
        <v>328</v>
      </c>
      <c r="E133" s="14">
        <v>82</v>
      </c>
      <c r="F133" s="14">
        <v>88</v>
      </c>
      <c r="G133" s="14">
        <v>88</v>
      </c>
      <c r="H133" s="14">
        <v>86</v>
      </c>
      <c r="I133" s="14">
        <v>87</v>
      </c>
      <c r="J133" s="14">
        <v>86</v>
      </c>
      <c r="K133" s="14">
        <f t="shared" si="6"/>
        <v>517</v>
      </c>
      <c r="L133" s="14">
        <f t="shared" si="8"/>
        <v>131</v>
      </c>
    </row>
    <row r="134" spans="1:12" ht="13.5">
      <c r="A134" s="14">
        <v>9</v>
      </c>
      <c r="B134" s="14">
        <v>13</v>
      </c>
      <c r="C134" s="50" t="s">
        <v>337</v>
      </c>
      <c r="D134" s="14" t="s">
        <v>328</v>
      </c>
      <c r="E134" s="14">
        <v>88</v>
      </c>
      <c r="F134" s="14">
        <v>90</v>
      </c>
      <c r="G134" s="14">
        <v>81</v>
      </c>
      <c r="H134" s="14">
        <v>86</v>
      </c>
      <c r="I134" s="14">
        <v>89</v>
      </c>
      <c r="J134" s="14">
        <v>83</v>
      </c>
      <c r="K134" s="14">
        <f t="shared" si="6"/>
        <v>517</v>
      </c>
      <c r="L134" s="14">
        <f t="shared" si="8"/>
        <v>131</v>
      </c>
    </row>
    <row r="135" spans="1:12" ht="13.5">
      <c r="A135" s="14">
        <v>2</v>
      </c>
      <c r="B135" s="14">
        <v>24</v>
      </c>
      <c r="C135" s="14" t="s">
        <v>155</v>
      </c>
      <c r="D135" s="14" t="s">
        <v>148</v>
      </c>
      <c r="E135" s="14">
        <v>91</v>
      </c>
      <c r="F135" s="14">
        <v>84</v>
      </c>
      <c r="G135" s="14">
        <v>87</v>
      </c>
      <c r="H135" s="14">
        <v>86</v>
      </c>
      <c r="I135" s="14">
        <v>86</v>
      </c>
      <c r="J135" s="14">
        <v>83</v>
      </c>
      <c r="K135" s="14">
        <f t="shared" si="6"/>
        <v>517</v>
      </c>
      <c r="L135" s="14">
        <f t="shared" si="8"/>
        <v>131</v>
      </c>
    </row>
    <row r="136" spans="1:12" ht="13.5">
      <c r="A136" s="14">
        <v>2</v>
      </c>
      <c r="B136" s="14">
        <v>12</v>
      </c>
      <c r="C136" s="14" t="s">
        <v>153</v>
      </c>
      <c r="D136" s="14" t="s">
        <v>148</v>
      </c>
      <c r="E136" s="14">
        <v>86</v>
      </c>
      <c r="F136" s="14">
        <v>87</v>
      </c>
      <c r="G136" s="14">
        <v>83</v>
      </c>
      <c r="H136" s="14">
        <v>85</v>
      </c>
      <c r="I136" s="14">
        <v>86</v>
      </c>
      <c r="J136" s="14">
        <v>89</v>
      </c>
      <c r="K136" s="14">
        <f t="shared" si="6"/>
        <v>516</v>
      </c>
      <c r="L136" s="14">
        <f t="shared" si="8"/>
        <v>135</v>
      </c>
    </row>
    <row r="137" spans="1:12" ht="13.5">
      <c r="A137" s="14">
        <v>5</v>
      </c>
      <c r="B137" s="14">
        <v>6</v>
      </c>
      <c r="C137" s="14" t="s">
        <v>300</v>
      </c>
      <c r="D137" s="14" t="s">
        <v>286</v>
      </c>
      <c r="E137" s="14">
        <v>85</v>
      </c>
      <c r="F137" s="14">
        <v>90</v>
      </c>
      <c r="G137" s="14">
        <v>88</v>
      </c>
      <c r="H137" s="14">
        <v>88</v>
      </c>
      <c r="I137" s="14">
        <v>82</v>
      </c>
      <c r="J137" s="14">
        <v>83</v>
      </c>
      <c r="K137" s="14">
        <f t="shared" si="6"/>
        <v>516</v>
      </c>
      <c r="L137" s="14">
        <f t="shared" si="8"/>
        <v>135</v>
      </c>
    </row>
    <row r="138" spans="1:12" ht="13.5">
      <c r="A138" s="14">
        <v>3</v>
      </c>
      <c r="B138" s="14">
        <v>14</v>
      </c>
      <c r="C138" s="52" t="s">
        <v>313</v>
      </c>
      <c r="D138" s="81" t="s">
        <v>314</v>
      </c>
      <c r="E138" s="14">
        <v>89</v>
      </c>
      <c r="F138" s="14">
        <v>84</v>
      </c>
      <c r="G138" s="14">
        <v>85</v>
      </c>
      <c r="H138" s="14">
        <v>86</v>
      </c>
      <c r="I138" s="14">
        <v>88</v>
      </c>
      <c r="J138" s="14">
        <v>82</v>
      </c>
      <c r="K138" s="14">
        <f t="shared" si="6"/>
        <v>514</v>
      </c>
      <c r="L138" s="14">
        <f t="shared" si="8"/>
        <v>137</v>
      </c>
    </row>
    <row r="139" spans="1:12" ht="13.5">
      <c r="A139" s="14">
        <v>3</v>
      </c>
      <c r="B139" s="14">
        <v>21</v>
      </c>
      <c r="C139" s="52" t="s">
        <v>37</v>
      </c>
      <c r="D139" s="49" t="s">
        <v>40</v>
      </c>
      <c r="E139" s="14">
        <v>84</v>
      </c>
      <c r="F139" s="14">
        <v>88</v>
      </c>
      <c r="G139" s="14">
        <v>88</v>
      </c>
      <c r="H139" s="14">
        <v>87</v>
      </c>
      <c r="I139" s="14">
        <v>88</v>
      </c>
      <c r="J139" s="14">
        <v>79</v>
      </c>
      <c r="K139" s="14">
        <f t="shared" si="6"/>
        <v>514</v>
      </c>
      <c r="L139" s="14">
        <f t="shared" si="8"/>
        <v>137</v>
      </c>
    </row>
    <row r="140" spans="1:12" ht="13.5">
      <c r="A140" s="14">
        <v>5</v>
      </c>
      <c r="B140" s="14">
        <v>24</v>
      </c>
      <c r="C140" s="14" t="s">
        <v>163</v>
      </c>
      <c r="D140" s="14" t="s">
        <v>148</v>
      </c>
      <c r="E140" s="14">
        <v>88</v>
      </c>
      <c r="F140" s="14">
        <v>87</v>
      </c>
      <c r="G140" s="14">
        <v>90</v>
      </c>
      <c r="H140" s="14">
        <v>88</v>
      </c>
      <c r="I140" s="14">
        <v>82</v>
      </c>
      <c r="J140" s="14">
        <v>79</v>
      </c>
      <c r="K140" s="14">
        <f t="shared" si="6"/>
        <v>514</v>
      </c>
      <c r="L140" s="14">
        <f t="shared" si="8"/>
        <v>137</v>
      </c>
    </row>
    <row r="141" spans="1:12" ht="13.5">
      <c r="A141" s="14">
        <v>7</v>
      </c>
      <c r="B141" s="14">
        <v>22</v>
      </c>
      <c r="C141" s="14" t="s">
        <v>320</v>
      </c>
      <c r="D141" s="14" t="s">
        <v>321</v>
      </c>
      <c r="E141" s="14">
        <v>81</v>
      </c>
      <c r="F141" s="14">
        <v>90</v>
      </c>
      <c r="G141" s="14">
        <v>78</v>
      </c>
      <c r="H141" s="14">
        <v>90</v>
      </c>
      <c r="I141" s="14">
        <v>86</v>
      </c>
      <c r="J141" s="14">
        <v>86</v>
      </c>
      <c r="K141" s="14">
        <f>SUM(E141:J141)</f>
        <v>511</v>
      </c>
      <c r="L141" s="14">
        <f t="shared" si="8"/>
        <v>140</v>
      </c>
    </row>
    <row r="142" spans="1:12" ht="13.5">
      <c r="A142" s="14">
        <v>2</v>
      </c>
      <c r="B142" s="14">
        <v>5</v>
      </c>
      <c r="C142" s="14" t="s">
        <v>152</v>
      </c>
      <c r="D142" s="14" t="s">
        <v>148</v>
      </c>
      <c r="E142" s="14">
        <v>85</v>
      </c>
      <c r="F142" s="14">
        <v>85</v>
      </c>
      <c r="G142" s="14">
        <v>83</v>
      </c>
      <c r="H142" s="14">
        <v>86</v>
      </c>
      <c r="I142" s="14">
        <v>86</v>
      </c>
      <c r="J142" s="14">
        <v>86</v>
      </c>
      <c r="K142" s="14">
        <f t="shared" si="6"/>
        <v>511</v>
      </c>
      <c r="L142" s="14">
        <f t="shared" si="8"/>
        <v>140</v>
      </c>
    </row>
    <row r="143" spans="1:12" ht="13.5">
      <c r="A143" s="14">
        <v>5</v>
      </c>
      <c r="B143" s="14">
        <v>12</v>
      </c>
      <c r="C143" s="14" t="s">
        <v>160</v>
      </c>
      <c r="D143" s="14" t="s">
        <v>148</v>
      </c>
      <c r="E143" s="14">
        <v>88</v>
      </c>
      <c r="F143" s="14">
        <v>89</v>
      </c>
      <c r="G143" s="14">
        <v>87</v>
      </c>
      <c r="H143" s="14">
        <v>85</v>
      </c>
      <c r="I143" s="14">
        <v>76</v>
      </c>
      <c r="J143" s="14">
        <v>86</v>
      </c>
      <c r="K143" s="14">
        <f t="shared" si="6"/>
        <v>511</v>
      </c>
      <c r="L143" s="14">
        <f t="shared" si="8"/>
        <v>140</v>
      </c>
    </row>
    <row r="144" spans="1:12" ht="13.5">
      <c r="A144" s="14">
        <v>7</v>
      </c>
      <c r="B144" s="14">
        <v>17</v>
      </c>
      <c r="C144" s="14" t="s">
        <v>94</v>
      </c>
      <c r="D144" s="14" t="s">
        <v>77</v>
      </c>
      <c r="E144" s="14">
        <v>83</v>
      </c>
      <c r="F144" s="14">
        <v>78</v>
      </c>
      <c r="G144" s="14">
        <v>84</v>
      </c>
      <c r="H144" s="14">
        <v>87</v>
      </c>
      <c r="I144" s="14">
        <v>87</v>
      </c>
      <c r="J144" s="14">
        <v>90</v>
      </c>
      <c r="K144" s="14">
        <f t="shared" si="6"/>
        <v>509</v>
      </c>
      <c r="L144" s="14">
        <f t="shared" si="8"/>
        <v>143</v>
      </c>
    </row>
    <row r="145" spans="1:12" ht="13.5">
      <c r="A145" s="14">
        <v>1</v>
      </c>
      <c r="B145" s="14">
        <v>10</v>
      </c>
      <c r="C145" s="14" t="s">
        <v>80</v>
      </c>
      <c r="D145" s="14" t="s">
        <v>77</v>
      </c>
      <c r="E145" s="14">
        <v>84</v>
      </c>
      <c r="F145" s="14">
        <v>84</v>
      </c>
      <c r="G145" s="14">
        <v>90</v>
      </c>
      <c r="H145" s="14">
        <v>86</v>
      </c>
      <c r="I145" s="14">
        <v>78</v>
      </c>
      <c r="J145" s="14">
        <v>87</v>
      </c>
      <c r="K145" s="14">
        <f t="shared" si="6"/>
        <v>509</v>
      </c>
      <c r="L145" s="14">
        <f t="shared" si="8"/>
        <v>143</v>
      </c>
    </row>
    <row r="146" spans="1:12" ht="13.5">
      <c r="A146" s="14">
        <v>9</v>
      </c>
      <c r="B146" s="14">
        <v>26</v>
      </c>
      <c r="C146" s="14" t="s">
        <v>357</v>
      </c>
      <c r="D146" s="14" t="s">
        <v>356</v>
      </c>
      <c r="E146" s="14">
        <v>84</v>
      </c>
      <c r="F146" s="14">
        <v>84</v>
      </c>
      <c r="G146" s="14">
        <v>86</v>
      </c>
      <c r="H146" s="14">
        <v>86</v>
      </c>
      <c r="I146" s="14">
        <v>88</v>
      </c>
      <c r="J146" s="14">
        <v>80</v>
      </c>
      <c r="K146" s="14">
        <f>SUM(E146:J146)</f>
        <v>508</v>
      </c>
      <c r="L146" s="14">
        <f t="shared" si="8"/>
        <v>145</v>
      </c>
    </row>
    <row r="147" spans="1:12" ht="13.5">
      <c r="A147" s="32">
        <v>5</v>
      </c>
      <c r="B147" s="32">
        <v>8</v>
      </c>
      <c r="C147" s="32" t="s">
        <v>254</v>
      </c>
      <c r="D147" s="32" t="s">
        <v>237</v>
      </c>
      <c r="E147" s="14">
        <v>84</v>
      </c>
      <c r="F147" s="14">
        <v>80</v>
      </c>
      <c r="G147" s="14">
        <v>86</v>
      </c>
      <c r="H147" s="14">
        <v>86</v>
      </c>
      <c r="I147" s="14">
        <v>82</v>
      </c>
      <c r="J147" s="14">
        <v>89</v>
      </c>
      <c r="K147" s="14">
        <f t="shared" si="6"/>
        <v>507</v>
      </c>
      <c r="L147" s="14">
        <f t="shared" si="8"/>
        <v>146</v>
      </c>
    </row>
    <row r="148" spans="1:12" ht="13.5">
      <c r="A148" s="49">
        <v>8</v>
      </c>
      <c r="B148" s="49">
        <v>2</v>
      </c>
      <c r="C148" s="14" t="s">
        <v>189</v>
      </c>
      <c r="D148" s="49" t="s">
        <v>179</v>
      </c>
      <c r="E148" s="14">
        <v>76</v>
      </c>
      <c r="F148" s="14">
        <v>85</v>
      </c>
      <c r="G148" s="14">
        <v>89</v>
      </c>
      <c r="H148" s="14">
        <v>85</v>
      </c>
      <c r="I148" s="14">
        <v>89</v>
      </c>
      <c r="J148" s="14">
        <v>82</v>
      </c>
      <c r="K148" s="14">
        <f t="shared" si="6"/>
        <v>506</v>
      </c>
      <c r="L148" s="14">
        <f t="shared" si="8"/>
        <v>147</v>
      </c>
    </row>
    <row r="149" spans="1:12" ht="13.5">
      <c r="A149" s="14">
        <v>9</v>
      </c>
      <c r="B149" s="14">
        <v>18</v>
      </c>
      <c r="C149" s="14" t="s">
        <v>347</v>
      </c>
      <c r="D149" s="14" t="s">
        <v>339</v>
      </c>
      <c r="E149" s="14">
        <v>90</v>
      </c>
      <c r="F149" s="14">
        <v>88</v>
      </c>
      <c r="G149" s="14">
        <v>84</v>
      </c>
      <c r="H149" s="14">
        <v>79</v>
      </c>
      <c r="I149" s="14">
        <v>85</v>
      </c>
      <c r="J149" s="14">
        <v>80</v>
      </c>
      <c r="K149" s="14">
        <f t="shared" si="6"/>
        <v>506</v>
      </c>
      <c r="L149" s="14">
        <f t="shared" si="8"/>
        <v>147</v>
      </c>
    </row>
    <row r="150" spans="1:12" ht="13.5">
      <c r="A150" s="14">
        <v>7</v>
      </c>
      <c r="B150" s="14">
        <v>13</v>
      </c>
      <c r="C150" s="14" t="s">
        <v>334</v>
      </c>
      <c r="D150" s="14" t="s">
        <v>328</v>
      </c>
      <c r="E150" s="14">
        <v>93</v>
      </c>
      <c r="F150" s="14">
        <v>83</v>
      </c>
      <c r="G150" s="14">
        <v>83</v>
      </c>
      <c r="H150" s="14">
        <v>88</v>
      </c>
      <c r="I150" s="14">
        <v>82</v>
      </c>
      <c r="J150" s="14">
        <v>77</v>
      </c>
      <c r="K150" s="14">
        <f t="shared" si="6"/>
        <v>506</v>
      </c>
      <c r="L150" s="14">
        <f t="shared" si="8"/>
        <v>147</v>
      </c>
    </row>
    <row r="151" spans="1:12" ht="13.5">
      <c r="A151" s="14">
        <v>5</v>
      </c>
      <c r="B151" s="14">
        <v>22</v>
      </c>
      <c r="C151" s="14" t="s">
        <v>162</v>
      </c>
      <c r="D151" s="14" t="s">
        <v>148</v>
      </c>
      <c r="E151" s="14">
        <v>87</v>
      </c>
      <c r="F151" s="14">
        <v>82</v>
      </c>
      <c r="G151" s="14">
        <v>89</v>
      </c>
      <c r="H151" s="14">
        <v>81</v>
      </c>
      <c r="I151" s="14">
        <v>74</v>
      </c>
      <c r="J151" s="14">
        <v>92</v>
      </c>
      <c r="K151" s="14">
        <f t="shared" si="6"/>
        <v>505</v>
      </c>
      <c r="L151" s="14">
        <f t="shared" si="8"/>
        <v>150</v>
      </c>
    </row>
    <row r="152" spans="1:12" ht="13.5">
      <c r="A152" s="14">
        <v>4</v>
      </c>
      <c r="B152" s="14">
        <v>25</v>
      </c>
      <c r="C152" s="14" t="s">
        <v>299</v>
      </c>
      <c r="D152" s="14" t="s">
        <v>286</v>
      </c>
      <c r="E152" s="14">
        <v>85</v>
      </c>
      <c r="F152" s="14">
        <v>81</v>
      </c>
      <c r="G152" s="14">
        <v>88</v>
      </c>
      <c r="H152" s="14">
        <v>85</v>
      </c>
      <c r="I152" s="14">
        <v>86</v>
      </c>
      <c r="J152" s="14">
        <v>80</v>
      </c>
      <c r="K152" s="14">
        <f t="shared" si="6"/>
        <v>505</v>
      </c>
      <c r="L152" s="14">
        <f t="shared" si="8"/>
        <v>150</v>
      </c>
    </row>
    <row r="153" spans="1:12" ht="13.5">
      <c r="A153" s="14">
        <v>6</v>
      </c>
      <c r="B153" s="14">
        <v>13</v>
      </c>
      <c r="C153" s="14" t="s">
        <v>333</v>
      </c>
      <c r="D153" s="14" t="s">
        <v>328</v>
      </c>
      <c r="E153" s="14">
        <v>84</v>
      </c>
      <c r="F153" s="14">
        <v>82</v>
      </c>
      <c r="G153" s="14">
        <v>81</v>
      </c>
      <c r="H153" s="14">
        <v>84</v>
      </c>
      <c r="I153" s="14">
        <v>86</v>
      </c>
      <c r="J153" s="14">
        <v>87</v>
      </c>
      <c r="K153" s="14">
        <f t="shared" si="6"/>
        <v>504</v>
      </c>
      <c r="L153" s="14">
        <f t="shared" si="8"/>
        <v>152</v>
      </c>
    </row>
    <row r="154" spans="1:12" ht="13.5">
      <c r="A154" s="14">
        <v>1</v>
      </c>
      <c r="B154" s="14">
        <v>13</v>
      </c>
      <c r="C154" s="14" t="s">
        <v>327</v>
      </c>
      <c r="D154" s="14" t="s">
        <v>328</v>
      </c>
      <c r="E154" s="14">
        <v>81</v>
      </c>
      <c r="F154" s="14">
        <v>88</v>
      </c>
      <c r="G154" s="14">
        <v>72</v>
      </c>
      <c r="H154" s="14">
        <v>88</v>
      </c>
      <c r="I154" s="14">
        <v>83</v>
      </c>
      <c r="J154" s="14">
        <v>90</v>
      </c>
      <c r="K154" s="14">
        <f t="shared" si="6"/>
        <v>502</v>
      </c>
      <c r="L154" s="14">
        <f t="shared" si="8"/>
        <v>153</v>
      </c>
    </row>
    <row r="155" spans="1:12" ht="13.5">
      <c r="A155" s="14">
        <v>5</v>
      </c>
      <c r="B155" s="14">
        <v>9</v>
      </c>
      <c r="C155" s="14" t="s">
        <v>345</v>
      </c>
      <c r="D155" s="14" t="s">
        <v>339</v>
      </c>
      <c r="E155" s="14">
        <v>83</v>
      </c>
      <c r="F155" s="14">
        <v>83</v>
      </c>
      <c r="G155" s="14">
        <v>88</v>
      </c>
      <c r="H155" s="14">
        <v>82</v>
      </c>
      <c r="I155" s="14">
        <v>82</v>
      </c>
      <c r="J155" s="14">
        <v>84</v>
      </c>
      <c r="K155" s="14">
        <f t="shared" si="6"/>
        <v>502</v>
      </c>
      <c r="L155" s="14">
        <f t="shared" si="8"/>
        <v>153</v>
      </c>
    </row>
    <row r="156" spans="1:12" ht="13.5">
      <c r="A156" s="14">
        <v>3</v>
      </c>
      <c r="B156" s="14">
        <v>20</v>
      </c>
      <c r="C156" s="14" t="s">
        <v>206</v>
      </c>
      <c r="D156" s="49" t="s">
        <v>196</v>
      </c>
      <c r="E156" s="14">
        <v>90</v>
      </c>
      <c r="F156" s="14">
        <v>93</v>
      </c>
      <c r="G156" s="14">
        <v>90</v>
      </c>
      <c r="H156" s="14">
        <v>86</v>
      </c>
      <c r="I156" s="14">
        <v>90</v>
      </c>
      <c r="J156" s="14">
        <v>53</v>
      </c>
      <c r="K156" s="14">
        <f t="shared" si="6"/>
        <v>502</v>
      </c>
      <c r="L156" s="14">
        <f t="shared" si="8"/>
        <v>153</v>
      </c>
    </row>
    <row r="157" spans="1:12" ht="13.5">
      <c r="A157" s="14">
        <v>1</v>
      </c>
      <c r="B157" s="14">
        <v>4</v>
      </c>
      <c r="C157" s="14" t="s">
        <v>135</v>
      </c>
      <c r="D157" s="14" t="s">
        <v>127</v>
      </c>
      <c r="E157" s="14">
        <v>81</v>
      </c>
      <c r="F157" s="14">
        <v>88</v>
      </c>
      <c r="G157" s="14">
        <v>81</v>
      </c>
      <c r="H157" s="14">
        <v>82</v>
      </c>
      <c r="I157" s="14">
        <v>85</v>
      </c>
      <c r="J157" s="14">
        <v>84</v>
      </c>
      <c r="K157" s="14">
        <f t="shared" si="6"/>
        <v>501</v>
      </c>
      <c r="L157" s="14">
        <f t="shared" si="8"/>
        <v>156</v>
      </c>
    </row>
    <row r="158" spans="1:12" ht="13.5">
      <c r="A158" s="14">
        <v>5</v>
      </c>
      <c r="B158" s="14">
        <v>3</v>
      </c>
      <c r="C158" s="14" t="s">
        <v>278</v>
      </c>
      <c r="D158" s="14" t="s">
        <v>275</v>
      </c>
      <c r="E158" s="14">
        <v>79</v>
      </c>
      <c r="F158" s="14">
        <v>89</v>
      </c>
      <c r="G158" s="14">
        <v>81</v>
      </c>
      <c r="H158" s="14">
        <v>85</v>
      </c>
      <c r="I158" s="14">
        <v>81</v>
      </c>
      <c r="J158" s="14">
        <v>85</v>
      </c>
      <c r="K158" s="14">
        <f t="shared" si="6"/>
        <v>500</v>
      </c>
      <c r="L158" s="14">
        <f t="shared" si="8"/>
        <v>157</v>
      </c>
    </row>
    <row r="159" spans="1:12" ht="13.5">
      <c r="A159" s="14">
        <v>6</v>
      </c>
      <c r="B159" s="14">
        <v>5</v>
      </c>
      <c r="C159" s="14" t="s">
        <v>164</v>
      </c>
      <c r="D159" s="14" t="s">
        <v>148</v>
      </c>
      <c r="E159" s="14">
        <v>85</v>
      </c>
      <c r="F159" s="14">
        <v>83</v>
      </c>
      <c r="G159" s="14">
        <v>80</v>
      </c>
      <c r="H159" s="14">
        <v>84</v>
      </c>
      <c r="I159" s="14">
        <v>86</v>
      </c>
      <c r="J159" s="14">
        <v>82</v>
      </c>
      <c r="K159" s="14">
        <f t="shared" si="6"/>
        <v>500</v>
      </c>
      <c r="L159" s="14">
        <f t="shared" si="8"/>
        <v>157</v>
      </c>
    </row>
    <row r="160" spans="1:12" ht="13.5">
      <c r="A160" s="14">
        <v>6</v>
      </c>
      <c r="B160" s="14">
        <v>6</v>
      </c>
      <c r="C160" s="14" t="s">
        <v>302</v>
      </c>
      <c r="D160" s="14" t="s">
        <v>286</v>
      </c>
      <c r="E160" s="14">
        <v>81</v>
      </c>
      <c r="F160" s="14">
        <v>86</v>
      </c>
      <c r="G160" s="14">
        <v>82</v>
      </c>
      <c r="H160" s="14">
        <v>75</v>
      </c>
      <c r="I160" s="14">
        <v>88</v>
      </c>
      <c r="J160" s="14">
        <v>87</v>
      </c>
      <c r="K160" s="14">
        <f t="shared" si="6"/>
        <v>499</v>
      </c>
      <c r="L160" s="14">
        <f t="shared" si="8"/>
        <v>159</v>
      </c>
    </row>
    <row r="161" spans="1:12" ht="13.5">
      <c r="A161" s="14">
        <v>6</v>
      </c>
      <c r="B161" s="14">
        <v>14</v>
      </c>
      <c r="C161" s="14" t="s">
        <v>319</v>
      </c>
      <c r="D161" s="81" t="s">
        <v>314</v>
      </c>
      <c r="E161" s="14">
        <v>90</v>
      </c>
      <c r="F161" s="14">
        <v>89</v>
      </c>
      <c r="G161" s="14">
        <v>77</v>
      </c>
      <c r="H161" s="14">
        <v>80</v>
      </c>
      <c r="I161" s="14">
        <v>81</v>
      </c>
      <c r="J161" s="14">
        <v>82</v>
      </c>
      <c r="K161" s="14">
        <f t="shared" si="6"/>
        <v>499</v>
      </c>
      <c r="L161" s="14">
        <f t="shared" si="8"/>
        <v>159</v>
      </c>
    </row>
    <row r="162" spans="1:12" ht="13.5">
      <c r="A162" s="14">
        <v>8</v>
      </c>
      <c r="B162" s="14">
        <v>25</v>
      </c>
      <c r="C162" s="14" t="s">
        <v>216</v>
      </c>
      <c r="D162" s="49" t="s">
        <v>196</v>
      </c>
      <c r="E162" s="14">
        <v>76</v>
      </c>
      <c r="F162" s="14">
        <v>90</v>
      </c>
      <c r="G162" s="14">
        <v>83</v>
      </c>
      <c r="H162" s="14">
        <v>79</v>
      </c>
      <c r="I162" s="14">
        <v>81</v>
      </c>
      <c r="J162" s="14">
        <v>89</v>
      </c>
      <c r="K162" s="14">
        <f t="shared" si="6"/>
        <v>498</v>
      </c>
      <c r="L162" s="14">
        <f aca="true" t="shared" si="9" ref="L162:L193">RANK(K162,K$2:K$195)</f>
        <v>161</v>
      </c>
    </row>
    <row r="163" spans="1:12" ht="13.5">
      <c r="A163" s="14">
        <v>4</v>
      </c>
      <c r="B163" s="14">
        <v>10</v>
      </c>
      <c r="C163" s="52" t="s">
        <v>324</v>
      </c>
      <c r="D163" s="14" t="s">
        <v>323</v>
      </c>
      <c r="E163" s="14">
        <v>78</v>
      </c>
      <c r="F163" s="14">
        <v>89</v>
      </c>
      <c r="G163" s="14">
        <v>79</v>
      </c>
      <c r="H163" s="14">
        <v>87</v>
      </c>
      <c r="I163" s="14">
        <v>78</v>
      </c>
      <c r="J163" s="14">
        <v>87</v>
      </c>
      <c r="K163" s="14">
        <f t="shared" si="6"/>
        <v>498</v>
      </c>
      <c r="L163" s="14">
        <f t="shared" si="9"/>
        <v>161</v>
      </c>
    </row>
    <row r="164" spans="1:12" ht="13.5">
      <c r="A164" s="14">
        <v>9</v>
      </c>
      <c r="B164" s="14">
        <v>19</v>
      </c>
      <c r="C164" s="14" t="s">
        <v>309</v>
      </c>
      <c r="D164" s="14" t="s">
        <v>286</v>
      </c>
      <c r="E164" s="14">
        <v>83</v>
      </c>
      <c r="F164" s="14">
        <v>82</v>
      </c>
      <c r="G164" s="14">
        <v>84</v>
      </c>
      <c r="H164" s="14">
        <v>86</v>
      </c>
      <c r="I164" s="14">
        <v>78</v>
      </c>
      <c r="J164" s="14">
        <v>85</v>
      </c>
      <c r="K164" s="14">
        <f t="shared" si="6"/>
        <v>498</v>
      </c>
      <c r="L164" s="14">
        <f t="shared" si="9"/>
        <v>161</v>
      </c>
    </row>
    <row r="165" spans="1:12" ht="13.5">
      <c r="A165" s="14">
        <v>6</v>
      </c>
      <c r="B165" s="14">
        <v>23</v>
      </c>
      <c r="C165" s="14" t="s">
        <v>358</v>
      </c>
      <c r="D165" s="14" t="s">
        <v>359</v>
      </c>
      <c r="E165" s="14">
        <v>88</v>
      </c>
      <c r="F165" s="14">
        <v>82</v>
      </c>
      <c r="G165" s="14">
        <v>82</v>
      </c>
      <c r="H165" s="14">
        <v>83</v>
      </c>
      <c r="I165" s="14">
        <v>78</v>
      </c>
      <c r="J165" s="14">
        <v>84</v>
      </c>
      <c r="K165" s="14">
        <f t="shared" si="6"/>
        <v>497</v>
      </c>
      <c r="L165" s="14">
        <f t="shared" si="9"/>
        <v>164</v>
      </c>
    </row>
    <row r="166" spans="1:12" ht="13.5">
      <c r="A166" s="14">
        <v>4</v>
      </c>
      <c r="B166" s="14">
        <v>23</v>
      </c>
      <c r="C166" s="14" t="s">
        <v>57</v>
      </c>
      <c r="D166" s="14" t="s">
        <v>47</v>
      </c>
      <c r="E166" s="14">
        <v>82</v>
      </c>
      <c r="F166" s="14">
        <v>79</v>
      </c>
      <c r="G166" s="14">
        <v>87</v>
      </c>
      <c r="H166" s="14">
        <v>84</v>
      </c>
      <c r="I166" s="14">
        <v>85</v>
      </c>
      <c r="J166" s="14">
        <v>80</v>
      </c>
      <c r="K166" s="14">
        <f t="shared" si="6"/>
        <v>497</v>
      </c>
      <c r="L166" s="14">
        <f t="shared" si="9"/>
        <v>164</v>
      </c>
    </row>
    <row r="167" spans="1:12" ht="13.5">
      <c r="A167" s="14">
        <v>5</v>
      </c>
      <c r="B167" s="14">
        <v>11</v>
      </c>
      <c r="C167" s="14" t="s">
        <v>204</v>
      </c>
      <c r="D167" s="49" t="s">
        <v>196</v>
      </c>
      <c r="E167" s="14">
        <v>77</v>
      </c>
      <c r="F167" s="14">
        <v>85</v>
      </c>
      <c r="G167" s="14">
        <v>91</v>
      </c>
      <c r="H167" s="14">
        <v>80</v>
      </c>
      <c r="I167" s="14">
        <v>82</v>
      </c>
      <c r="J167" s="14">
        <v>81</v>
      </c>
      <c r="K167" s="14">
        <f t="shared" si="6"/>
        <v>496</v>
      </c>
      <c r="L167" s="14">
        <f t="shared" si="9"/>
        <v>166</v>
      </c>
    </row>
    <row r="168" spans="1:12" ht="13.5">
      <c r="A168" s="14">
        <v>6</v>
      </c>
      <c r="B168" s="14">
        <v>7</v>
      </c>
      <c r="C168" s="14" t="s">
        <v>165</v>
      </c>
      <c r="D168" s="14" t="s">
        <v>148</v>
      </c>
      <c r="E168" s="14">
        <v>79</v>
      </c>
      <c r="F168" s="14">
        <v>84</v>
      </c>
      <c r="G168" s="14">
        <v>78</v>
      </c>
      <c r="H168" s="14">
        <v>84</v>
      </c>
      <c r="I168" s="14">
        <v>84</v>
      </c>
      <c r="J168" s="14">
        <v>86</v>
      </c>
      <c r="K168" s="14">
        <f t="shared" si="6"/>
        <v>495</v>
      </c>
      <c r="L168" s="14">
        <f t="shared" si="9"/>
        <v>167</v>
      </c>
    </row>
    <row r="169" spans="1:12" ht="13.5">
      <c r="A169" s="14">
        <v>1</v>
      </c>
      <c r="B169" s="14">
        <v>6</v>
      </c>
      <c r="C169" s="14" t="s">
        <v>293</v>
      </c>
      <c r="D169" s="14" t="s">
        <v>286</v>
      </c>
      <c r="E169" s="14">
        <v>86</v>
      </c>
      <c r="F169" s="14">
        <v>86</v>
      </c>
      <c r="G169" s="14">
        <v>77</v>
      </c>
      <c r="H169" s="14">
        <v>77</v>
      </c>
      <c r="I169" s="14">
        <v>84</v>
      </c>
      <c r="J169" s="14">
        <v>84</v>
      </c>
      <c r="K169" s="14">
        <f t="shared" si="6"/>
        <v>494</v>
      </c>
      <c r="L169" s="14">
        <f t="shared" si="9"/>
        <v>168</v>
      </c>
    </row>
    <row r="170" spans="1:12" ht="13.5">
      <c r="A170" s="14">
        <v>5</v>
      </c>
      <c r="B170" s="14">
        <v>14</v>
      </c>
      <c r="C170" s="14" t="s">
        <v>161</v>
      </c>
      <c r="D170" s="14" t="s">
        <v>148</v>
      </c>
      <c r="E170" s="14">
        <v>89</v>
      </c>
      <c r="F170" s="14">
        <v>80</v>
      </c>
      <c r="G170" s="14">
        <v>83</v>
      </c>
      <c r="H170" s="14">
        <v>76</v>
      </c>
      <c r="I170" s="14">
        <v>89</v>
      </c>
      <c r="J170" s="14">
        <v>77</v>
      </c>
      <c r="K170" s="14">
        <f t="shared" si="6"/>
        <v>494</v>
      </c>
      <c r="L170" s="14">
        <f t="shared" si="9"/>
        <v>168</v>
      </c>
    </row>
    <row r="171" spans="1:12" ht="13.5">
      <c r="A171" s="14">
        <v>2</v>
      </c>
      <c r="B171" s="14">
        <v>20</v>
      </c>
      <c r="C171" s="14" t="s">
        <v>209</v>
      </c>
      <c r="D171" s="49" t="s">
        <v>196</v>
      </c>
      <c r="E171" s="14">
        <v>79</v>
      </c>
      <c r="F171" s="14">
        <v>83</v>
      </c>
      <c r="G171" s="14">
        <v>81</v>
      </c>
      <c r="H171" s="14">
        <v>81</v>
      </c>
      <c r="I171" s="14">
        <v>84</v>
      </c>
      <c r="J171" s="14">
        <v>85</v>
      </c>
      <c r="K171" s="14">
        <f t="shared" si="6"/>
        <v>493</v>
      </c>
      <c r="L171" s="14">
        <f t="shared" si="9"/>
        <v>170</v>
      </c>
    </row>
    <row r="172" spans="1:12" ht="13.5">
      <c r="A172" s="14">
        <v>2</v>
      </c>
      <c r="B172" s="14">
        <v>4</v>
      </c>
      <c r="C172" s="14" t="s">
        <v>136</v>
      </c>
      <c r="D172" s="14" t="s">
        <v>127</v>
      </c>
      <c r="E172" s="14">
        <v>81</v>
      </c>
      <c r="F172" s="14">
        <v>80</v>
      </c>
      <c r="G172" s="14">
        <v>86</v>
      </c>
      <c r="H172" s="14">
        <v>83</v>
      </c>
      <c r="I172" s="14">
        <v>78</v>
      </c>
      <c r="J172" s="14">
        <v>82</v>
      </c>
      <c r="K172" s="14">
        <f t="shared" si="6"/>
        <v>490</v>
      </c>
      <c r="L172" s="14">
        <f t="shared" si="9"/>
        <v>171</v>
      </c>
    </row>
    <row r="173" spans="1:12" ht="13.5">
      <c r="A173" s="49">
        <v>2</v>
      </c>
      <c r="B173" s="49">
        <v>10</v>
      </c>
      <c r="C173" s="14" t="s">
        <v>181</v>
      </c>
      <c r="D173" s="49" t="s">
        <v>179</v>
      </c>
      <c r="E173" s="14">
        <v>85</v>
      </c>
      <c r="F173" s="14">
        <v>83</v>
      </c>
      <c r="G173" s="14">
        <v>77</v>
      </c>
      <c r="H173" s="14">
        <v>82</v>
      </c>
      <c r="I173" s="14">
        <v>76</v>
      </c>
      <c r="J173" s="14">
        <v>86</v>
      </c>
      <c r="K173" s="14">
        <f t="shared" si="6"/>
        <v>489</v>
      </c>
      <c r="L173" s="14">
        <f t="shared" si="9"/>
        <v>172</v>
      </c>
    </row>
    <row r="174" spans="1:12" ht="13.5">
      <c r="A174" s="14">
        <v>6</v>
      </c>
      <c r="B174" s="14">
        <v>19</v>
      </c>
      <c r="C174" s="14" t="s">
        <v>303</v>
      </c>
      <c r="D174" s="14" t="s">
        <v>286</v>
      </c>
      <c r="E174" s="14">
        <v>83</v>
      </c>
      <c r="F174" s="14">
        <v>85</v>
      </c>
      <c r="G174" s="14">
        <v>83</v>
      </c>
      <c r="H174" s="14">
        <v>78</v>
      </c>
      <c r="I174" s="14">
        <v>79</v>
      </c>
      <c r="J174" s="14">
        <v>81</v>
      </c>
      <c r="K174" s="14">
        <f t="shared" si="6"/>
        <v>489</v>
      </c>
      <c r="L174" s="14">
        <f t="shared" si="9"/>
        <v>172</v>
      </c>
    </row>
    <row r="175" spans="1:12" ht="13.5">
      <c r="A175" s="14">
        <v>9</v>
      </c>
      <c r="B175" s="14">
        <v>10</v>
      </c>
      <c r="C175" s="50" t="s">
        <v>325</v>
      </c>
      <c r="D175" s="14" t="s">
        <v>323</v>
      </c>
      <c r="E175" s="14">
        <v>78</v>
      </c>
      <c r="F175" s="14">
        <v>80</v>
      </c>
      <c r="G175" s="14">
        <v>87</v>
      </c>
      <c r="H175" s="14">
        <v>87</v>
      </c>
      <c r="I175" s="14">
        <v>80</v>
      </c>
      <c r="J175" s="14">
        <v>77</v>
      </c>
      <c r="K175" s="14">
        <f t="shared" si="6"/>
        <v>489</v>
      </c>
      <c r="L175" s="14">
        <f t="shared" si="9"/>
        <v>172</v>
      </c>
    </row>
    <row r="176" spans="1:12" ht="13.5">
      <c r="A176" s="14">
        <v>7</v>
      </c>
      <c r="B176" s="14">
        <v>10</v>
      </c>
      <c r="C176" s="14" t="s">
        <v>360</v>
      </c>
      <c r="D176" s="14" t="s">
        <v>359</v>
      </c>
      <c r="E176" s="14">
        <v>79</v>
      </c>
      <c r="F176" s="14">
        <v>84</v>
      </c>
      <c r="G176" s="14">
        <v>82</v>
      </c>
      <c r="H176" s="14">
        <v>81</v>
      </c>
      <c r="I176" s="14">
        <v>80</v>
      </c>
      <c r="J176" s="14">
        <v>82</v>
      </c>
      <c r="K176" s="14">
        <f t="shared" si="6"/>
        <v>488</v>
      </c>
      <c r="L176" s="14">
        <f t="shared" si="9"/>
        <v>175</v>
      </c>
    </row>
    <row r="177" spans="1:12" ht="13.5">
      <c r="A177" s="14">
        <v>5</v>
      </c>
      <c r="B177" s="14">
        <v>21</v>
      </c>
      <c r="C177" s="14" t="s">
        <v>180</v>
      </c>
      <c r="D177" s="14" t="s">
        <v>179</v>
      </c>
      <c r="E177" s="14">
        <v>88</v>
      </c>
      <c r="F177" s="14">
        <v>84</v>
      </c>
      <c r="G177" s="14">
        <v>80</v>
      </c>
      <c r="H177" s="14">
        <v>83</v>
      </c>
      <c r="I177" s="14">
        <v>76</v>
      </c>
      <c r="J177" s="14">
        <v>75</v>
      </c>
      <c r="K177" s="14">
        <f t="shared" si="6"/>
        <v>486</v>
      </c>
      <c r="L177" s="14">
        <f t="shared" si="9"/>
        <v>176</v>
      </c>
    </row>
    <row r="178" spans="1:12" ht="13.5">
      <c r="A178" s="14">
        <v>6</v>
      </c>
      <c r="B178" s="14">
        <v>24</v>
      </c>
      <c r="C178" s="14" t="s">
        <v>168</v>
      </c>
      <c r="D178" s="14" t="s">
        <v>148</v>
      </c>
      <c r="E178" s="14">
        <v>86</v>
      </c>
      <c r="F178" s="14">
        <v>80</v>
      </c>
      <c r="G178" s="14">
        <v>79</v>
      </c>
      <c r="H178" s="14">
        <v>80</v>
      </c>
      <c r="I178" s="14">
        <v>79</v>
      </c>
      <c r="J178" s="14">
        <v>81</v>
      </c>
      <c r="K178" s="14">
        <f t="shared" si="6"/>
        <v>485</v>
      </c>
      <c r="L178" s="14">
        <f t="shared" si="9"/>
        <v>177</v>
      </c>
    </row>
    <row r="179" spans="1:12" ht="13.5">
      <c r="A179" s="14">
        <v>8</v>
      </c>
      <c r="B179" s="14">
        <v>21</v>
      </c>
      <c r="C179" s="14" t="s">
        <v>173</v>
      </c>
      <c r="D179" s="14" t="s">
        <v>148</v>
      </c>
      <c r="E179" s="14">
        <v>75</v>
      </c>
      <c r="F179" s="14">
        <v>80</v>
      </c>
      <c r="G179" s="14">
        <v>78</v>
      </c>
      <c r="H179" s="14">
        <v>89</v>
      </c>
      <c r="I179" s="14">
        <v>80</v>
      </c>
      <c r="J179" s="14">
        <v>82</v>
      </c>
      <c r="K179" s="14">
        <f t="shared" si="6"/>
        <v>484</v>
      </c>
      <c r="L179" s="14">
        <f t="shared" si="9"/>
        <v>178</v>
      </c>
    </row>
    <row r="180" spans="1:12" ht="13.5">
      <c r="A180" s="14">
        <v>6</v>
      </c>
      <c r="B180" s="14">
        <v>3</v>
      </c>
      <c r="C180" s="14" t="s">
        <v>283</v>
      </c>
      <c r="D180" s="14" t="s">
        <v>275</v>
      </c>
      <c r="E180" s="14">
        <v>79</v>
      </c>
      <c r="F180" s="14">
        <v>80</v>
      </c>
      <c r="G180" s="14">
        <v>77</v>
      </c>
      <c r="H180" s="14">
        <v>78</v>
      </c>
      <c r="I180" s="14">
        <v>87</v>
      </c>
      <c r="J180" s="14">
        <v>82</v>
      </c>
      <c r="K180" s="14">
        <f t="shared" si="6"/>
        <v>483</v>
      </c>
      <c r="L180" s="14">
        <f t="shared" si="9"/>
        <v>179</v>
      </c>
    </row>
    <row r="181" spans="1:12" ht="13.5">
      <c r="A181" s="14">
        <v>2</v>
      </c>
      <c r="B181" s="14">
        <v>14</v>
      </c>
      <c r="C181" s="14" t="s">
        <v>318</v>
      </c>
      <c r="D181" s="81" t="s">
        <v>314</v>
      </c>
      <c r="E181" s="14">
        <v>75</v>
      </c>
      <c r="F181" s="14">
        <v>81</v>
      </c>
      <c r="G181" s="14">
        <v>80</v>
      </c>
      <c r="H181" s="14">
        <v>78</v>
      </c>
      <c r="I181" s="14">
        <v>88</v>
      </c>
      <c r="J181" s="14">
        <v>81</v>
      </c>
      <c r="K181" s="14">
        <f t="shared" si="6"/>
        <v>483</v>
      </c>
      <c r="L181" s="14">
        <f t="shared" si="9"/>
        <v>179</v>
      </c>
    </row>
    <row r="182" spans="1:12" ht="13.5">
      <c r="A182" s="14">
        <v>8</v>
      </c>
      <c r="B182" s="14">
        <v>24</v>
      </c>
      <c r="C182" s="14" t="s">
        <v>174</v>
      </c>
      <c r="D182" s="14" t="s">
        <v>148</v>
      </c>
      <c r="E182" s="14">
        <v>82</v>
      </c>
      <c r="F182" s="14">
        <v>77</v>
      </c>
      <c r="G182" s="14">
        <v>78</v>
      </c>
      <c r="H182" s="14">
        <v>82</v>
      </c>
      <c r="I182" s="14">
        <v>84</v>
      </c>
      <c r="J182" s="14">
        <v>78</v>
      </c>
      <c r="K182" s="14">
        <f t="shared" si="6"/>
        <v>481</v>
      </c>
      <c r="L182" s="14">
        <f t="shared" si="9"/>
        <v>181</v>
      </c>
    </row>
    <row r="183" spans="1:12" ht="13.5">
      <c r="A183" s="14">
        <v>2</v>
      </c>
      <c r="B183" s="14">
        <v>17</v>
      </c>
      <c r="C183" s="14" t="s">
        <v>89</v>
      </c>
      <c r="D183" s="14" t="s">
        <v>77</v>
      </c>
      <c r="E183" s="14">
        <v>78</v>
      </c>
      <c r="F183" s="14">
        <v>85</v>
      </c>
      <c r="G183" s="14">
        <v>80</v>
      </c>
      <c r="H183" s="14">
        <v>76</v>
      </c>
      <c r="I183" s="14">
        <v>79</v>
      </c>
      <c r="J183" s="14">
        <v>80</v>
      </c>
      <c r="K183" s="14">
        <f t="shared" si="6"/>
        <v>478</v>
      </c>
      <c r="L183" s="14">
        <f t="shared" si="9"/>
        <v>182</v>
      </c>
    </row>
    <row r="184" spans="1:12" ht="13.5">
      <c r="A184" s="14">
        <v>6</v>
      </c>
      <c r="B184" s="14">
        <v>17</v>
      </c>
      <c r="C184" s="14" t="s">
        <v>88</v>
      </c>
      <c r="D184" s="14" t="s">
        <v>77</v>
      </c>
      <c r="E184" s="14">
        <v>79</v>
      </c>
      <c r="F184" s="14">
        <v>77</v>
      </c>
      <c r="G184" s="14">
        <v>87</v>
      </c>
      <c r="H184" s="14">
        <v>75</v>
      </c>
      <c r="I184" s="14">
        <v>82</v>
      </c>
      <c r="J184" s="14">
        <v>78</v>
      </c>
      <c r="K184" s="14">
        <f t="shared" si="6"/>
        <v>478</v>
      </c>
      <c r="L184" s="14">
        <f t="shared" si="9"/>
        <v>182</v>
      </c>
    </row>
    <row r="185" spans="1:12" ht="13.5">
      <c r="A185" s="14">
        <v>6</v>
      </c>
      <c r="B185" s="14">
        <v>9</v>
      </c>
      <c r="C185" s="14" t="s">
        <v>349</v>
      </c>
      <c r="D185" s="14" t="s">
        <v>339</v>
      </c>
      <c r="E185" s="14">
        <v>83</v>
      </c>
      <c r="F185" s="14">
        <v>84</v>
      </c>
      <c r="G185" s="14">
        <v>75</v>
      </c>
      <c r="H185" s="14">
        <v>80</v>
      </c>
      <c r="I185" s="14">
        <v>77</v>
      </c>
      <c r="J185" s="14">
        <v>77</v>
      </c>
      <c r="K185" s="14">
        <f t="shared" si="6"/>
        <v>476</v>
      </c>
      <c r="L185" s="14">
        <f t="shared" si="9"/>
        <v>184</v>
      </c>
    </row>
    <row r="186" spans="1:12" ht="13.5">
      <c r="A186" s="14">
        <v>7</v>
      </c>
      <c r="B186" s="14">
        <v>9</v>
      </c>
      <c r="C186" s="14" t="s">
        <v>346</v>
      </c>
      <c r="D186" s="14" t="s">
        <v>339</v>
      </c>
      <c r="E186" s="14">
        <v>72</v>
      </c>
      <c r="F186" s="14">
        <v>74</v>
      </c>
      <c r="G186" s="14">
        <v>78</v>
      </c>
      <c r="H186" s="14">
        <v>79</v>
      </c>
      <c r="I186" s="14">
        <v>87</v>
      </c>
      <c r="J186" s="14">
        <v>82</v>
      </c>
      <c r="K186" s="14">
        <f t="shared" si="6"/>
        <v>472</v>
      </c>
      <c r="L186" s="14">
        <f t="shared" si="9"/>
        <v>185</v>
      </c>
    </row>
    <row r="187" spans="1:12" ht="13.5">
      <c r="A187" s="49">
        <v>2</v>
      </c>
      <c r="B187" s="49">
        <v>16</v>
      </c>
      <c r="C187" s="14" t="s">
        <v>182</v>
      </c>
      <c r="D187" s="49" t="s">
        <v>179</v>
      </c>
      <c r="E187" s="14">
        <v>83</v>
      </c>
      <c r="F187" s="14">
        <v>83</v>
      </c>
      <c r="G187" s="14">
        <v>78</v>
      </c>
      <c r="H187" s="14">
        <v>78</v>
      </c>
      <c r="I187" s="14">
        <v>70</v>
      </c>
      <c r="J187" s="14">
        <v>80</v>
      </c>
      <c r="K187" s="14">
        <f t="shared" si="6"/>
        <v>472</v>
      </c>
      <c r="L187" s="14">
        <f t="shared" si="9"/>
        <v>185</v>
      </c>
    </row>
    <row r="188" spans="1:12" ht="13.5">
      <c r="A188" s="14">
        <v>2</v>
      </c>
      <c r="B188" s="14">
        <v>21</v>
      </c>
      <c r="C188" s="14" t="s">
        <v>154</v>
      </c>
      <c r="D188" s="14" t="s">
        <v>148</v>
      </c>
      <c r="E188" s="14">
        <v>71</v>
      </c>
      <c r="F188" s="14">
        <v>81</v>
      </c>
      <c r="G188" s="14">
        <v>77</v>
      </c>
      <c r="H188" s="14">
        <v>75</v>
      </c>
      <c r="I188" s="14">
        <v>75</v>
      </c>
      <c r="J188" s="14">
        <v>83</v>
      </c>
      <c r="K188" s="14">
        <f t="shared" si="6"/>
        <v>462</v>
      </c>
      <c r="L188" s="14">
        <f t="shared" si="9"/>
        <v>187</v>
      </c>
    </row>
    <row r="189" spans="1:12" ht="13.5">
      <c r="A189" s="14">
        <v>1</v>
      </c>
      <c r="B189" s="14">
        <v>15</v>
      </c>
      <c r="C189" s="14" t="s">
        <v>54</v>
      </c>
      <c r="D189" s="14" t="s">
        <v>47</v>
      </c>
      <c r="E189" s="14">
        <v>77</v>
      </c>
      <c r="F189" s="14">
        <v>73</v>
      </c>
      <c r="G189" s="14">
        <v>83</v>
      </c>
      <c r="H189" s="14">
        <v>78</v>
      </c>
      <c r="I189" s="14">
        <v>79</v>
      </c>
      <c r="J189" s="14">
        <v>72</v>
      </c>
      <c r="K189" s="14">
        <f t="shared" si="6"/>
        <v>462</v>
      </c>
      <c r="L189" s="14">
        <f t="shared" si="9"/>
        <v>187</v>
      </c>
    </row>
    <row r="190" spans="1:12" ht="13.5">
      <c r="A190" s="14">
        <v>2</v>
      </c>
      <c r="B190" s="14">
        <v>19</v>
      </c>
      <c r="C190" s="14" t="s">
        <v>296</v>
      </c>
      <c r="D190" s="14" t="s">
        <v>286</v>
      </c>
      <c r="E190" s="14">
        <v>86</v>
      </c>
      <c r="F190" s="14">
        <v>82</v>
      </c>
      <c r="G190" s="14">
        <v>91</v>
      </c>
      <c r="H190" s="14">
        <v>87</v>
      </c>
      <c r="I190" s="14">
        <v>75</v>
      </c>
      <c r="J190" s="14">
        <v>0</v>
      </c>
      <c r="K190" s="14">
        <f t="shared" si="6"/>
        <v>421</v>
      </c>
      <c r="L190" s="14">
        <f t="shared" si="9"/>
        <v>189</v>
      </c>
    </row>
    <row r="191" spans="1:12" ht="13.5">
      <c r="A191" s="14">
        <v>1</v>
      </c>
      <c r="B191" s="14">
        <v>9</v>
      </c>
      <c r="C191" s="14" t="s">
        <v>343</v>
      </c>
      <c r="D191" s="14" t="s">
        <v>339</v>
      </c>
      <c r="E191" s="14"/>
      <c r="F191" s="14" t="s">
        <v>351</v>
      </c>
      <c r="G191" s="14"/>
      <c r="H191" s="14"/>
      <c r="I191" s="14" t="s">
        <v>352</v>
      </c>
      <c r="J191" s="14"/>
      <c r="K191" s="14">
        <f t="shared" si="6"/>
        <v>0</v>
      </c>
      <c r="L191" s="14">
        <f t="shared" si="9"/>
        <v>190</v>
      </c>
    </row>
    <row r="192" spans="1:12" ht="13.5">
      <c r="A192" s="32">
        <v>7</v>
      </c>
      <c r="B192" s="32">
        <v>8</v>
      </c>
      <c r="C192" s="32" t="s">
        <v>256</v>
      </c>
      <c r="D192" s="32" t="s">
        <v>237</v>
      </c>
      <c r="E192" s="14"/>
      <c r="F192" s="14" t="s">
        <v>351</v>
      </c>
      <c r="G192" s="14"/>
      <c r="H192" s="14"/>
      <c r="I192" s="14" t="s">
        <v>352</v>
      </c>
      <c r="J192" s="14"/>
      <c r="K192" s="14">
        <f t="shared" si="6"/>
        <v>0</v>
      </c>
      <c r="L192" s="14">
        <f t="shared" si="9"/>
        <v>190</v>
      </c>
    </row>
    <row r="193" spans="1:12" ht="13.5">
      <c r="A193" s="14">
        <v>8</v>
      </c>
      <c r="B193" s="14">
        <v>12</v>
      </c>
      <c r="C193" s="52" t="s">
        <v>172</v>
      </c>
      <c r="D193" s="14" t="s">
        <v>148</v>
      </c>
      <c r="E193" s="14"/>
      <c r="F193" s="14" t="s">
        <v>351</v>
      </c>
      <c r="G193" s="14"/>
      <c r="H193" s="14"/>
      <c r="I193" s="14" t="s">
        <v>352</v>
      </c>
      <c r="J193" s="14"/>
      <c r="K193" s="14">
        <f t="shared" si="6"/>
        <v>0</v>
      </c>
      <c r="L193" s="14">
        <f t="shared" si="9"/>
        <v>190</v>
      </c>
    </row>
    <row r="194" spans="1:12" ht="13.5">
      <c r="A194" s="67">
        <v>8</v>
      </c>
      <c r="B194" s="67">
        <v>18</v>
      </c>
      <c r="C194" s="67" t="s">
        <v>43</v>
      </c>
      <c r="D194" s="67" t="s">
        <v>42</v>
      </c>
      <c r="E194" s="14"/>
      <c r="F194" s="14" t="s">
        <v>351</v>
      </c>
      <c r="G194" s="14"/>
      <c r="H194" s="14"/>
      <c r="I194" s="14" t="s">
        <v>352</v>
      </c>
      <c r="J194" s="14"/>
      <c r="K194" s="14">
        <f>SUM(E194:J194)</f>
        <v>0</v>
      </c>
      <c r="L194" s="14">
        <f>RANK(K194,K$2:K$195)</f>
        <v>190</v>
      </c>
    </row>
    <row r="195" spans="1:12" ht="13.5">
      <c r="A195" s="49">
        <v>9</v>
      </c>
      <c r="B195" s="49">
        <v>16</v>
      </c>
      <c r="C195" s="50" t="s">
        <v>192</v>
      </c>
      <c r="D195" s="49" t="s">
        <v>179</v>
      </c>
      <c r="E195" s="14"/>
      <c r="F195" s="14" t="s">
        <v>351</v>
      </c>
      <c r="G195" s="14"/>
      <c r="H195" s="14"/>
      <c r="I195" s="14" t="s">
        <v>352</v>
      </c>
      <c r="J195" s="14"/>
      <c r="K195" s="14">
        <f t="shared" si="6"/>
        <v>0</v>
      </c>
      <c r="L195" s="14">
        <f>RANK(K195,K$2:K$195)</f>
        <v>190</v>
      </c>
    </row>
  </sheetData>
  <printOptions/>
  <pageMargins left="0.75" right="0.75" top="1" bottom="1" header="0.512" footer="0.512"/>
  <pageSetup orientation="portrait" paperSize="9" r:id="rId1"/>
  <headerFooter alignWithMargins="0">
    <oddHeader>&amp;L&amp;F&amp;C&amp;A</oddHeader>
    <oddFooter>&amp;C本部公認審判員  吉澤 卓也&amp;R本部公認審判員  松岡 友彦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A1" sqref="A1:B16384"/>
    </sheetView>
  </sheetViews>
  <sheetFormatPr defaultColWidth="9.00390625" defaultRowHeight="13.5"/>
  <cols>
    <col min="1" max="2" width="4.625" style="2" customWidth="1"/>
    <col min="3" max="3" width="13.625" style="2" customWidth="1"/>
    <col min="4" max="4" width="12.625" style="2" customWidth="1"/>
    <col min="5" max="8" width="4.625" style="2" customWidth="1"/>
    <col min="9" max="9" width="7.00390625" style="2" bestFit="1" customWidth="1"/>
    <col min="10" max="10" width="4.875" style="2" customWidth="1"/>
    <col min="11" max="11" width="12.25390625" style="2" customWidth="1"/>
    <col min="12" max="16384" width="9.00390625" style="2" customWidth="1"/>
  </cols>
  <sheetData>
    <row r="1" spans="1:11" ht="14.25">
      <c r="A1" s="26" t="s">
        <v>0</v>
      </c>
      <c r="B1" s="26" t="s">
        <v>1</v>
      </c>
      <c r="C1" s="26" t="s">
        <v>2</v>
      </c>
      <c r="D1" s="26" t="s">
        <v>3</v>
      </c>
      <c r="E1" s="26" t="s">
        <v>6</v>
      </c>
      <c r="F1" s="26" t="s">
        <v>7</v>
      </c>
      <c r="G1" s="26" t="s">
        <v>12</v>
      </c>
      <c r="H1" s="26" t="s">
        <v>13</v>
      </c>
      <c r="I1" s="26" t="s">
        <v>10</v>
      </c>
      <c r="J1" s="26" t="s">
        <v>11</v>
      </c>
      <c r="K1" s="102"/>
    </row>
    <row r="2" spans="1:11" ht="13.5">
      <c r="A2" s="14" t="s">
        <v>123</v>
      </c>
      <c r="B2" s="14">
        <v>5</v>
      </c>
      <c r="C2" s="52" t="s">
        <v>134</v>
      </c>
      <c r="D2" s="14" t="s">
        <v>127</v>
      </c>
      <c r="E2" s="14">
        <v>98</v>
      </c>
      <c r="F2" s="14">
        <v>97</v>
      </c>
      <c r="G2" s="14">
        <v>96</v>
      </c>
      <c r="H2" s="14">
        <v>97</v>
      </c>
      <c r="I2" s="14">
        <f aca="true" t="shared" si="0" ref="I2:I45">SUM(E2:H2)</f>
        <v>388</v>
      </c>
      <c r="J2" s="14">
        <f aca="true" t="shared" si="1" ref="J2:J45">RANK(I2,I$2:I$45)</f>
        <v>1</v>
      </c>
      <c r="K2" s="103"/>
    </row>
    <row r="3" spans="1:11" ht="13.5">
      <c r="A3" s="14" t="s">
        <v>64</v>
      </c>
      <c r="B3" s="14">
        <v>5</v>
      </c>
      <c r="C3" s="52" t="s">
        <v>140</v>
      </c>
      <c r="D3" s="14" t="s">
        <v>127</v>
      </c>
      <c r="E3" s="14">
        <v>95</v>
      </c>
      <c r="F3" s="14">
        <v>96</v>
      </c>
      <c r="G3" s="14">
        <v>98</v>
      </c>
      <c r="H3" s="14">
        <v>96</v>
      </c>
      <c r="I3" s="14">
        <f t="shared" si="0"/>
        <v>385</v>
      </c>
      <c r="J3" s="14">
        <f t="shared" si="1"/>
        <v>2</v>
      </c>
      <c r="K3" s="103"/>
    </row>
    <row r="4" spans="1:11" ht="13.5">
      <c r="A4" s="14" t="s">
        <v>99</v>
      </c>
      <c r="B4" s="14">
        <v>18</v>
      </c>
      <c r="C4" s="52" t="s">
        <v>228</v>
      </c>
      <c r="D4" s="14" t="s">
        <v>229</v>
      </c>
      <c r="E4" s="14">
        <v>98</v>
      </c>
      <c r="F4" s="14">
        <v>95</v>
      </c>
      <c r="G4" s="14">
        <v>96</v>
      </c>
      <c r="H4" s="14">
        <v>96</v>
      </c>
      <c r="I4" s="14">
        <f t="shared" si="0"/>
        <v>385</v>
      </c>
      <c r="J4" s="14">
        <f t="shared" si="1"/>
        <v>2</v>
      </c>
      <c r="K4" s="103"/>
    </row>
    <row r="5" spans="1:11" ht="13.5">
      <c r="A5" s="14" t="s">
        <v>261</v>
      </c>
      <c r="B5" s="14">
        <v>4</v>
      </c>
      <c r="C5" s="52" t="s">
        <v>243</v>
      </c>
      <c r="D5" s="14" t="s">
        <v>237</v>
      </c>
      <c r="E5" s="14">
        <v>95</v>
      </c>
      <c r="F5" s="14">
        <v>97</v>
      </c>
      <c r="G5" s="14">
        <v>94</v>
      </c>
      <c r="H5" s="14">
        <v>97</v>
      </c>
      <c r="I5" s="14">
        <f t="shared" si="0"/>
        <v>383</v>
      </c>
      <c r="J5" s="14">
        <f t="shared" si="1"/>
        <v>4</v>
      </c>
      <c r="K5" s="103"/>
    </row>
    <row r="6" spans="1:11" ht="13.5">
      <c r="A6" s="14" t="s">
        <v>70</v>
      </c>
      <c r="B6" s="14">
        <v>12</v>
      </c>
      <c r="C6" s="50" t="s">
        <v>262</v>
      </c>
      <c r="D6" s="14" t="s">
        <v>237</v>
      </c>
      <c r="E6" s="14">
        <v>97</v>
      </c>
      <c r="F6" s="14">
        <v>95</v>
      </c>
      <c r="G6" s="14">
        <v>94</v>
      </c>
      <c r="H6" s="14">
        <v>97</v>
      </c>
      <c r="I6" s="14">
        <f t="shared" si="0"/>
        <v>383</v>
      </c>
      <c r="J6" s="14">
        <f t="shared" si="1"/>
        <v>4</v>
      </c>
      <c r="K6" s="103"/>
    </row>
    <row r="7" spans="1:11" ht="13.5">
      <c r="A7" s="14" t="s">
        <v>260</v>
      </c>
      <c r="B7" s="14">
        <v>4</v>
      </c>
      <c r="C7" s="52" t="s">
        <v>241</v>
      </c>
      <c r="D7" s="49" t="s">
        <v>237</v>
      </c>
      <c r="E7" s="14">
        <v>97</v>
      </c>
      <c r="F7" s="14">
        <v>98</v>
      </c>
      <c r="G7" s="14">
        <v>95</v>
      </c>
      <c r="H7" s="14">
        <v>93</v>
      </c>
      <c r="I7" s="14">
        <f t="shared" si="0"/>
        <v>383</v>
      </c>
      <c r="J7" s="14">
        <f t="shared" si="1"/>
        <v>4</v>
      </c>
      <c r="K7" s="103"/>
    </row>
    <row r="8" spans="1:11" ht="13.5">
      <c r="A8" s="14" t="s">
        <v>123</v>
      </c>
      <c r="B8" s="14">
        <v>13</v>
      </c>
      <c r="C8" s="50" t="s">
        <v>131</v>
      </c>
      <c r="D8" s="14" t="s">
        <v>127</v>
      </c>
      <c r="E8" s="14">
        <v>96</v>
      </c>
      <c r="F8" s="14">
        <v>96</v>
      </c>
      <c r="G8" s="14">
        <v>94</v>
      </c>
      <c r="H8" s="14">
        <v>94</v>
      </c>
      <c r="I8" s="14">
        <f t="shared" si="0"/>
        <v>380</v>
      </c>
      <c r="J8" s="14">
        <f t="shared" si="1"/>
        <v>7</v>
      </c>
      <c r="K8" s="103"/>
    </row>
    <row r="9" spans="1:11" ht="13.5">
      <c r="A9" s="49" t="s">
        <v>70</v>
      </c>
      <c r="B9" s="49">
        <v>8</v>
      </c>
      <c r="C9" s="52" t="s">
        <v>184</v>
      </c>
      <c r="D9" s="49" t="s">
        <v>179</v>
      </c>
      <c r="E9" s="14">
        <v>92</v>
      </c>
      <c r="F9" s="14">
        <v>97</v>
      </c>
      <c r="G9" s="14">
        <v>98</v>
      </c>
      <c r="H9" s="14">
        <v>92</v>
      </c>
      <c r="I9" s="14">
        <f t="shared" si="0"/>
        <v>379</v>
      </c>
      <c r="J9" s="14">
        <f t="shared" si="1"/>
        <v>8</v>
      </c>
      <c r="K9" s="103"/>
    </row>
    <row r="10" spans="1:11" ht="13.5">
      <c r="A10" s="14" t="s">
        <v>99</v>
      </c>
      <c r="B10" s="14">
        <v>14</v>
      </c>
      <c r="C10" s="52" t="s">
        <v>230</v>
      </c>
      <c r="D10" s="14" t="s">
        <v>229</v>
      </c>
      <c r="E10" s="14">
        <v>96</v>
      </c>
      <c r="F10" s="14">
        <v>92</v>
      </c>
      <c r="G10" s="14">
        <v>95</v>
      </c>
      <c r="H10" s="14">
        <v>95</v>
      </c>
      <c r="I10" s="14">
        <f t="shared" si="0"/>
        <v>378</v>
      </c>
      <c r="J10" s="14">
        <f t="shared" si="1"/>
        <v>9</v>
      </c>
      <c r="K10" s="103"/>
    </row>
    <row r="11" spans="1:11" ht="13.5">
      <c r="A11" s="14" t="s">
        <v>142</v>
      </c>
      <c r="B11" s="14">
        <v>12</v>
      </c>
      <c r="C11" s="14" t="s">
        <v>126</v>
      </c>
      <c r="D11" s="14" t="s">
        <v>127</v>
      </c>
      <c r="E11" s="14">
        <v>94</v>
      </c>
      <c r="F11" s="14">
        <v>93</v>
      </c>
      <c r="G11" s="14">
        <v>93</v>
      </c>
      <c r="H11" s="14">
        <v>97</v>
      </c>
      <c r="I11" s="14">
        <f t="shared" si="0"/>
        <v>377</v>
      </c>
      <c r="J11" s="14">
        <f t="shared" si="1"/>
        <v>10</v>
      </c>
      <c r="K11" s="103"/>
    </row>
    <row r="12" spans="1:11" ht="13.5">
      <c r="A12" s="14" t="s">
        <v>233</v>
      </c>
      <c r="B12" s="14">
        <v>4</v>
      </c>
      <c r="C12" s="52" t="s">
        <v>258</v>
      </c>
      <c r="D12" s="49" t="s">
        <v>237</v>
      </c>
      <c r="E12" s="14">
        <v>96</v>
      </c>
      <c r="F12" s="14">
        <v>91</v>
      </c>
      <c r="G12" s="14">
        <v>95</v>
      </c>
      <c r="H12" s="14">
        <v>94</v>
      </c>
      <c r="I12" s="14">
        <f t="shared" si="0"/>
        <v>376</v>
      </c>
      <c r="J12" s="14">
        <f t="shared" si="1"/>
        <v>11</v>
      </c>
      <c r="K12" s="103"/>
    </row>
    <row r="13" spans="1:11" ht="13.5">
      <c r="A13" s="49" t="s">
        <v>269</v>
      </c>
      <c r="B13" s="49">
        <v>16</v>
      </c>
      <c r="C13" s="50" t="s">
        <v>186</v>
      </c>
      <c r="D13" s="49" t="s">
        <v>179</v>
      </c>
      <c r="E13" s="14">
        <v>96</v>
      </c>
      <c r="F13" s="14">
        <v>95</v>
      </c>
      <c r="G13" s="14">
        <v>91</v>
      </c>
      <c r="H13" s="14">
        <v>94</v>
      </c>
      <c r="I13" s="14">
        <f t="shared" si="0"/>
        <v>376</v>
      </c>
      <c r="J13" s="14">
        <f t="shared" si="1"/>
        <v>11</v>
      </c>
      <c r="K13" s="103"/>
    </row>
    <row r="14" spans="1:11" ht="13.5">
      <c r="A14" s="14" t="s">
        <v>64</v>
      </c>
      <c r="B14" s="14">
        <v>10</v>
      </c>
      <c r="C14" s="52" t="s">
        <v>199</v>
      </c>
      <c r="D14" s="14" t="s">
        <v>196</v>
      </c>
      <c r="E14" s="14">
        <v>92</v>
      </c>
      <c r="F14" s="14">
        <v>94</v>
      </c>
      <c r="G14" s="14">
        <v>94</v>
      </c>
      <c r="H14" s="14">
        <v>95</v>
      </c>
      <c r="I14" s="14">
        <f t="shared" si="0"/>
        <v>375</v>
      </c>
      <c r="J14" s="14">
        <f t="shared" si="1"/>
        <v>13</v>
      </c>
      <c r="K14" s="103"/>
    </row>
    <row r="15" spans="1:11" ht="13.5">
      <c r="A15" s="14" t="s">
        <v>143</v>
      </c>
      <c r="B15" s="14">
        <v>5</v>
      </c>
      <c r="C15" s="52" t="s">
        <v>139</v>
      </c>
      <c r="D15" s="14" t="s">
        <v>127</v>
      </c>
      <c r="E15" s="14">
        <v>94</v>
      </c>
      <c r="F15" s="14">
        <v>93</v>
      </c>
      <c r="G15" s="14">
        <v>94</v>
      </c>
      <c r="H15" s="14">
        <v>94</v>
      </c>
      <c r="I15" s="14">
        <f t="shared" si="0"/>
        <v>375</v>
      </c>
      <c r="J15" s="14">
        <f t="shared" si="1"/>
        <v>13</v>
      </c>
      <c r="K15" s="103"/>
    </row>
    <row r="16" spans="1:11" ht="13.5">
      <c r="A16" s="49" t="s">
        <v>98</v>
      </c>
      <c r="B16" s="49">
        <v>8</v>
      </c>
      <c r="C16" s="52" t="s">
        <v>190</v>
      </c>
      <c r="D16" s="49" t="s">
        <v>179</v>
      </c>
      <c r="E16" s="14">
        <v>94</v>
      </c>
      <c r="F16" s="14">
        <v>90</v>
      </c>
      <c r="G16" s="14">
        <v>93</v>
      </c>
      <c r="H16" s="14">
        <v>94</v>
      </c>
      <c r="I16" s="14">
        <f t="shared" si="0"/>
        <v>371</v>
      </c>
      <c r="J16" s="14">
        <f t="shared" si="1"/>
        <v>15</v>
      </c>
      <c r="K16" s="103"/>
    </row>
    <row r="17" spans="1:11" ht="13.5">
      <c r="A17" s="14" t="s">
        <v>64</v>
      </c>
      <c r="B17" s="14">
        <v>11</v>
      </c>
      <c r="C17" s="52" t="s">
        <v>274</v>
      </c>
      <c r="D17" s="14" t="s">
        <v>275</v>
      </c>
      <c r="E17" s="14">
        <v>91</v>
      </c>
      <c r="F17" s="14">
        <v>95</v>
      </c>
      <c r="G17" s="14">
        <v>91</v>
      </c>
      <c r="H17" s="14">
        <v>93</v>
      </c>
      <c r="I17" s="14">
        <f t="shared" si="0"/>
        <v>370</v>
      </c>
      <c r="J17" s="14">
        <f t="shared" si="1"/>
        <v>16</v>
      </c>
      <c r="K17" s="103"/>
    </row>
    <row r="18" spans="1:11" ht="13.5">
      <c r="A18" s="14" t="s">
        <v>67</v>
      </c>
      <c r="B18" s="14">
        <v>6</v>
      </c>
      <c r="C18" s="52" t="s">
        <v>62</v>
      </c>
      <c r="D18" s="14" t="s">
        <v>47</v>
      </c>
      <c r="E18" s="14">
        <v>93</v>
      </c>
      <c r="F18" s="14">
        <v>89</v>
      </c>
      <c r="G18" s="14">
        <v>94</v>
      </c>
      <c r="H18" s="14">
        <v>93</v>
      </c>
      <c r="I18" s="14">
        <f t="shared" si="0"/>
        <v>369</v>
      </c>
      <c r="J18" s="14">
        <f t="shared" si="1"/>
        <v>17</v>
      </c>
      <c r="K18" s="103"/>
    </row>
    <row r="19" spans="1:11" ht="13.5">
      <c r="A19" s="14" t="s">
        <v>233</v>
      </c>
      <c r="B19" s="14">
        <v>18</v>
      </c>
      <c r="C19" s="52" t="s">
        <v>234</v>
      </c>
      <c r="D19" s="14" t="s">
        <v>229</v>
      </c>
      <c r="E19" s="14">
        <v>93</v>
      </c>
      <c r="F19" s="14">
        <v>91</v>
      </c>
      <c r="G19" s="14">
        <v>91</v>
      </c>
      <c r="H19" s="14">
        <v>93</v>
      </c>
      <c r="I19" s="14">
        <f t="shared" si="0"/>
        <v>368</v>
      </c>
      <c r="J19" s="14">
        <f t="shared" si="1"/>
        <v>18</v>
      </c>
      <c r="K19" s="103"/>
    </row>
    <row r="20" spans="1:11" ht="13.5">
      <c r="A20" s="49" t="s">
        <v>98</v>
      </c>
      <c r="B20" s="49">
        <v>15</v>
      </c>
      <c r="C20" s="49" t="s">
        <v>124</v>
      </c>
      <c r="D20" s="49" t="s">
        <v>117</v>
      </c>
      <c r="E20" s="14">
        <v>92</v>
      </c>
      <c r="F20" s="14">
        <v>90</v>
      </c>
      <c r="G20" s="14">
        <v>93</v>
      </c>
      <c r="H20" s="14">
        <v>92</v>
      </c>
      <c r="I20" s="14">
        <f t="shared" si="0"/>
        <v>367</v>
      </c>
      <c r="J20" s="14">
        <f t="shared" si="1"/>
        <v>19</v>
      </c>
      <c r="K20" s="103"/>
    </row>
    <row r="21" spans="1:11" ht="13.5">
      <c r="A21" s="14" t="s">
        <v>70</v>
      </c>
      <c r="B21" s="14">
        <v>11</v>
      </c>
      <c r="C21" s="52" t="s">
        <v>277</v>
      </c>
      <c r="D21" s="14" t="s">
        <v>275</v>
      </c>
      <c r="E21" s="14">
        <v>90</v>
      </c>
      <c r="F21" s="14">
        <v>91</v>
      </c>
      <c r="G21" s="14">
        <v>94</v>
      </c>
      <c r="H21" s="14">
        <v>91</v>
      </c>
      <c r="I21" s="14">
        <f t="shared" si="0"/>
        <v>366</v>
      </c>
      <c r="J21" s="14">
        <f t="shared" si="1"/>
        <v>20</v>
      </c>
      <c r="K21" s="103"/>
    </row>
    <row r="22" spans="1:11" ht="13.5">
      <c r="A22" s="14" t="s">
        <v>98</v>
      </c>
      <c r="B22" s="14">
        <v>11</v>
      </c>
      <c r="C22" s="52" t="s">
        <v>276</v>
      </c>
      <c r="D22" s="14" t="s">
        <v>275</v>
      </c>
      <c r="E22" s="14">
        <v>87</v>
      </c>
      <c r="F22" s="14">
        <v>95</v>
      </c>
      <c r="G22" s="14">
        <v>95</v>
      </c>
      <c r="H22" s="14">
        <v>88</v>
      </c>
      <c r="I22" s="14">
        <f t="shared" si="0"/>
        <v>365</v>
      </c>
      <c r="J22" s="14">
        <f t="shared" si="1"/>
        <v>21</v>
      </c>
      <c r="K22" s="103"/>
    </row>
    <row r="23" spans="1:11" ht="13.5">
      <c r="A23" s="14" t="s">
        <v>63</v>
      </c>
      <c r="B23" s="14">
        <v>9</v>
      </c>
      <c r="C23" s="52" t="s">
        <v>364</v>
      </c>
      <c r="D23" s="14" t="s">
        <v>77</v>
      </c>
      <c r="E23" s="14">
        <v>88</v>
      </c>
      <c r="F23" s="14">
        <v>88</v>
      </c>
      <c r="G23" s="14">
        <v>94</v>
      </c>
      <c r="H23" s="14">
        <v>94</v>
      </c>
      <c r="I23" s="14">
        <f t="shared" si="0"/>
        <v>364</v>
      </c>
      <c r="J23" s="14">
        <f t="shared" si="1"/>
        <v>22</v>
      </c>
      <c r="K23" s="103"/>
    </row>
    <row r="24" spans="1:11" ht="13.5">
      <c r="A24" s="14" t="s">
        <v>64</v>
      </c>
      <c r="B24" s="14">
        <v>7</v>
      </c>
      <c r="C24" s="52" t="s">
        <v>153</v>
      </c>
      <c r="D24" s="14" t="s">
        <v>148</v>
      </c>
      <c r="E24" s="14">
        <v>93</v>
      </c>
      <c r="F24" s="14">
        <v>91</v>
      </c>
      <c r="G24" s="14">
        <v>91</v>
      </c>
      <c r="H24" s="14">
        <v>89</v>
      </c>
      <c r="I24" s="14">
        <f t="shared" si="0"/>
        <v>364</v>
      </c>
      <c r="J24" s="14">
        <f t="shared" si="1"/>
        <v>22</v>
      </c>
      <c r="K24" s="103"/>
    </row>
    <row r="25" spans="1:11" ht="13.5">
      <c r="A25" s="14" t="s">
        <v>100</v>
      </c>
      <c r="B25" s="14">
        <v>9</v>
      </c>
      <c r="C25" s="52" t="s">
        <v>92</v>
      </c>
      <c r="D25" s="14" t="s">
        <v>77</v>
      </c>
      <c r="E25" s="14">
        <v>88</v>
      </c>
      <c r="F25" s="14">
        <v>93</v>
      </c>
      <c r="G25" s="14">
        <v>90</v>
      </c>
      <c r="H25" s="14">
        <v>91</v>
      </c>
      <c r="I25" s="14">
        <f t="shared" si="0"/>
        <v>362</v>
      </c>
      <c r="J25" s="14">
        <f t="shared" si="1"/>
        <v>24</v>
      </c>
      <c r="K25" s="103"/>
    </row>
    <row r="26" spans="1:11" ht="13.5">
      <c r="A26" s="14" t="s">
        <v>99</v>
      </c>
      <c r="B26" s="14">
        <v>7</v>
      </c>
      <c r="C26" s="52" t="s">
        <v>177</v>
      </c>
      <c r="D26" s="14" t="s">
        <v>148</v>
      </c>
      <c r="E26" s="14">
        <v>91</v>
      </c>
      <c r="F26" s="14">
        <v>93</v>
      </c>
      <c r="G26" s="14">
        <v>90</v>
      </c>
      <c r="H26" s="14">
        <v>88</v>
      </c>
      <c r="I26" s="14">
        <f t="shared" si="0"/>
        <v>362</v>
      </c>
      <c r="J26" s="14">
        <f t="shared" si="1"/>
        <v>24</v>
      </c>
      <c r="K26" s="103"/>
    </row>
    <row r="27" spans="1:11" ht="13.5">
      <c r="A27" s="14" t="s">
        <v>100</v>
      </c>
      <c r="B27" s="14">
        <v>17</v>
      </c>
      <c r="C27" s="50" t="s">
        <v>90</v>
      </c>
      <c r="D27" s="14" t="s">
        <v>77</v>
      </c>
      <c r="E27" s="14">
        <v>93</v>
      </c>
      <c r="F27" s="14">
        <v>90</v>
      </c>
      <c r="G27" s="14">
        <v>90</v>
      </c>
      <c r="H27" s="14">
        <v>88</v>
      </c>
      <c r="I27" s="14">
        <f t="shared" si="0"/>
        <v>361</v>
      </c>
      <c r="J27" s="14">
        <f t="shared" si="1"/>
        <v>26</v>
      </c>
      <c r="K27" s="103"/>
    </row>
    <row r="28" spans="1:11" ht="13.5">
      <c r="A28" s="14" t="s">
        <v>66</v>
      </c>
      <c r="B28" s="14">
        <v>6</v>
      </c>
      <c r="C28" s="52" t="s">
        <v>56</v>
      </c>
      <c r="D28" s="14" t="s">
        <v>47</v>
      </c>
      <c r="E28" s="14">
        <v>89</v>
      </c>
      <c r="F28" s="14">
        <v>88</v>
      </c>
      <c r="G28" s="14">
        <v>92</v>
      </c>
      <c r="H28" s="14">
        <v>90</v>
      </c>
      <c r="I28" s="14">
        <f t="shared" si="0"/>
        <v>359</v>
      </c>
      <c r="J28" s="14">
        <f t="shared" si="1"/>
        <v>27</v>
      </c>
      <c r="K28" s="103"/>
    </row>
    <row r="29" spans="1:11" ht="13.5">
      <c r="A29" s="14" t="s">
        <v>64</v>
      </c>
      <c r="B29" s="14">
        <v>16</v>
      </c>
      <c r="C29" s="14" t="s">
        <v>285</v>
      </c>
      <c r="D29" s="14" t="s">
        <v>286</v>
      </c>
      <c r="E29" s="14">
        <v>91</v>
      </c>
      <c r="F29" s="14">
        <v>89</v>
      </c>
      <c r="G29" s="14">
        <v>89</v>
      </c>
      <c r="H29" s="14">
        <v>89</v>
      </c>
      <c r="I29" s="14">
        <f t="shared" si="0"/>
        <v>358</v>
      </c>
      <c r="J29" s="14">
        <f t="shared" si="1"/>
        <v>28</v>
      </c>
      <c r="K29" s="103"/>
    </row>
    <row r="30" spans="1:11" ht="13.5">
      <c r="A30" s="14" t="s">
        <v>100</v>
      </c>
      <c r="B30" s="14">
        <v>10</v>
      </c>
      <c r="C30" s="52" t="s">
        <v>206</v>
      </c>
      <c r="D30" s="14" t="s">
        <v>196</v>
      </c>
      <c r="E30" s="14">
        <v>91</v>
      </c>
      <c r="F30" s="14">
        <v>94</v>
      </c>
      <c r="G30" s="14">
        <v>88</v>
      </c>
      <c r="H30" s="14">
        <v>84</v>
      </c>
      <c r="I30" s="14">
        <f t="shared" si="0"/>
        <v>357</v>
      </c>
      <c r="J30" s="14">
        <f t="shared" si="1"/>
        <v>29</v>
      </c>
      <c r="K30" s="103"/>
    </row>
    <row r="31" spans="1:11" ht="13.5">
      <c r="A31" s="14" t="s">
        <v>65</v>
      </c>
      <c r="B31" s="14">
        <v>17</v>
      </c>
      <c r="C31" s="14" t="s">
        <v>193</v>
      </c>
      <c r="D31" s="14" t="s">
        <v>194</v>
      </c>
      <c r="E31" s="14">
        <v>86</v>
      </c>
      <c r="F31" s="14">
        <v>91</v>
      </c>
      <c r="G31" s="14">
        <v>88</v>
      </c>
      <c r="H31" s="14">
        <v>90</v>
      </c>
      <c r="I31" s="14">
        <f t="shared" si="0"/>
        <v>355</v>
      </c>
      <c r="J31" s="14">
        <f t="shared" si="1"/>
        <v>30</v>
      </c>
      <c r="K31" s="103"/>
    </row>
    <row r="32" spans="1:11" ht="13.5">
      <c r="A32" s="14" t="s">
        <v>64</v>
      </c>
      <c r="B32" s="14">
        <v>6</v>
      </c>
      <c r="C32" s="52" t="s">
        <v>61</v>
      </c>
      <c r="D32" s="14" t="s">
        <v>47</v>
      </c>
      <c r="E32" s="14">
        <v>93</v>
      </c>
      <c r="F32" s="14">
        <v>87</v>
      </c>
      <c r="G32" s="14">
        <v>91</v>
      </c>
      <c r="H32" s="14">
        <v>81</v>
      </c>
      <c r="I32" s="14">
        <f t="shared" si="0"/>
        <v>352</v>
      </c>
      <c r="J32" s="14">
        <f t="shared" si="1"/>
        <v>31</v>
      </c>
      <c r="K32" s="103"/>
    </row>
    <row r="33" spans="1:11" ht="13.5">
      <c r="A33" s="49" t="s">
        <v>123</v>
      </c>
      <c r="B33" s="49">
        <v>15</v>
      </c>
      <c r="C33" s="49" t="s">
        <v>272</v>
      </c>
      <c r="D33" s="49" t="s">
        <v>117</v>
      </c>
      <c r="E33" s="14">
        <v>88</v>
      </c>
      <c r="F33" s="14">
        <v>86</v>
      </c>
      <c r="G33" s="14">
        <v>91</v>
      </c>
      <c r="H33" s="14">
        <v>85</v>
      </c>
      <c r="I33" s="14">
        <f t="shared" si="0"/>
        <v>350</v>
      </c>
      <c r="J33" s="14">
        <f t="shared" si="1"/>
        <v>32</v>
      </c>
      <c r="K33" s="103"/>
    </row>
    <row r="34" spans="1:11" ht="13.5">
      <c r="A34" s="14" t="s">
        <v>99</v>
      </c>
      <c r="B34" s="14">
        <v>10</v>
      </c>
      <c r="C34" s="52" t="s">
        <v>207</v>
      </c>
      <c r="D34" s="14" t="s">
        <v>196</v>
      </c>
      <c r="E34" s="14">
        <v>84</v>
      </c>
      <c r="F34" s="14">
        <v>92</v>
      </c>
      <c r="G34" s="14">
        <v>89</v>
      </c>
      <c r="H34" s="14">
        <v>85</v>
      </c>
      <c r="I34" s="14">
        <f t="shared" si="0"/>
        <v>350</v>
      </c>
      <c r="J34" s="14">
        <f t="shared" si="1"/>
        <v>32</v>
      </c>
      <c r="K34" s="103"/>
    </row>
    <row r="35" spans="1:11" ht="13.5">
      <c r="A35" s="14" t="s">
        <v>219</v>
      </c>
      <c r="B35" s="14">
        <v>14</v>
      </c>
      <c r="C35" s="14" t="s">
        <v>205</v>
      </c>
      <c r="D35" s="14" t="s">
        <v>196</v>
      </c>
      <c r="E35" s="14">
        <v>90</v>
      </c>
      <c r="F35" s="14">
        <v>85</v>
      </c>
      <c r="G35" s="14">
        <v>87</v>
      </c>
      <c r="H35" s="14">
        <v>87</v>
      </c>
      <c r="I35" s="14">
        <f t="shared" si="0"/>
        <v>349</v>
      </c>
      <c r="J35" s="14">
        <f t="shared" si="1"/>
        <v>34</v>
      </c>
      <c r="K35" s="103"/>
    </row>
    <row r="36" spans="1:11" ht="13.5">
      <c r="A36" s="14" t="s">
        <v>100</v>
      </c>
      <c r="B36" s="14">
        <v>7</v>
      </c>
      <c r="C36" s="52" t="s">
        <v>166</v>
      </c>
      <c r="D36" s="14" t="s">
        <v>148</v>
      </c>
      <c r="E36" s="14">
        <v>88</v>
      </c>
      <c r="F36" s="14">
        <v>87</v>
      </c>
      <c r="G36" s="14">
        <v>89</v>
      </c>
      <c r="H36" s="14">
        <v>85</v>
      </c>
      <c r="I36" s="14">
        <f t="shared" si="0"/>
        <v>349</v>
      </c>
      <c r="J36" s="14">
        <f t="shared" si="1"/>
        <v>34</v>
      </c>
      <c r="K36" s="103"/>
    </row>
    <row r="37" spans="1:11" ht="13.5">
      <c r="A37" s="49" t="s">
        <v>64</v>
      </c>
      <c r="B37" s="49">
        <v>8</v>
      </c>
      <c r="C37" s="52" t="s">
        <v>188</v>
      </c>
      <c r="D37" s="49" t="s">
        <v>179</v>
      </c>
      <c r="E37" s="14">
        <v>83</v>
      </c>
      <c r="F37" s="14">
        <v>87</v>
      </c>
      <c r="G37" s="14">
        <v>89</v>
      </c>
      <c r="H37" s="14">
        <v>89</v>
      </c>
      <c r="I37" s="14">
        <f t="shared" si="0"/>
        <v>348</v>
      </c>
      <c r="J37" s="14">
        <f t="shared" si="1"/>
        <v>36</v>
      </c>
      <c r="K37" s="103"/>
    </row>
    <row r="38" spans="1:11" ht="13.5">
      <c r="A38" s="14" t="s">
        <v>100</v>
      </c>
      <c r="B38" s="14">
        <v>20</v>
      </c>
      <c r="C38" s="14" t="s">
        <v>97</v>
      </c>
      <c r="D38" s="14" t="s">
        <v>77</v>
      </c>
      <c r="E38" s="14">
        <v>82</v>
      </c>
      <c r="F38" s="14">
        <v>86</v>
      </c>
      <c r="G38" s="14">
        <v>87</v>
      </c>
      <c r="H38" s="14">
        <v>90</v>
      </c>
      <c r="I38" s="14">
        <f t="shared" si="0"/>
        <v>345</v>
      </c>
      <c r="J38" s="14">
        <f t="shared" si="1"/>
        <v>37</v>
      </c>
      <c r="K38" s="103"/>
    </row>
    <row r="39" spans="1:11" ht="13.5">
      <c r="A39" s="14" t="s">
        <v>98</v>
      </c>
      <c r="B39" s="14">
        <v>16</v>
      </c>
      <c r="C39" s="14" t="s">
        <v>287</v>
      </c>
      <c r="D39" s="14" t="s">
        <v>286</v>
      </c>
      <c r="E39" s="14">
        <v>87</v>
      </c>
      <c r="F39" s="14">
        <v>87</v>
      </c>
      <c r="G39" s="14">
        <v>91</v>
      </c>
      <c r="H39" s="14">
        <v>78</v>
      </c>
      <c r="I39" s="14">
        <f t="shared" si="0"/>
        <v>343</v>
      </c>
      <c r="J39" s="14">
        <f t="shared" si="1"/>
        <v>38</v>
      </c>
      <c r="K39" s="103"/>
    </row>
    <row r="40" spans="1:11" ht="13.5">
      <c r="A40" s="14" t="s">
        <v>99</v>
      </c>
      <c r="B40" s="14">
        <v>9</v>
      </c>
      <c r="C40" s="52" t="s">
        <v>95</v>
      </c>
      <c r="D40" s="14" t="s">
        <v>77</v>
      </c>
      <c r="E40" s="14">
        <v>81</v>
      </c>
      <c r="F40" s="14">
        <v>85</v>
      </c>
      <c r="G40" s="14">
        <v>91</v>
      </c>
      <c r="H40" s="14">
        <v>84</v>
      </c>
      <c r="I40" s="14">
        <f t="shared" si="0"/>
        <v>341</v>
      </c>
      <c r="J40" s="14">
        <f t="shared" si="1"/>
        <v>39</v>
      </c>
      <c r="K40" s="103"/>
    </row>
    <row r="41" spans="1:11" ht="13.5">
      <c r="A41" s="14" t="s">
        <v>67</v>
      </c>
      <c r="B41" s="14">
        <v>14</v>
      </c>
      <c r="C41" s="50" t="s">
        <v>57</v>
      </c>
      <c r="D41" s="14" t="s">
        <v>47</v>
      </c>
      <c r="E41" s="14">
        <v>80</v>
      </c>
      <c r="F41" s="14">
        <v>84</v>
      </c>
      <c r="G41" s="14">
        <v>87</v>
      </c>
      <c r="H41" s="14">
        <v>83</v>
      </c>
      <c r="I41" s="14">
        <f t="shared" si="0"/>
        <v>334</v>
      </c>
      <c r="J41" s="14">
        <f t="shared" si="1"/>
        <v>40</v>
      </c>
      <c r="K41" s="103"/>
    </row>
    <row r="42" spans="1:11" ht="13.5">
      <c r="A42" s="14" t="s">
        <v>70</v>
      </c>
      <c r="B42" s="14">
        <v>19</v>
      </c>
      <c r="C42" s="50" t="s">
        <v>278</v>
      </c>
      <c r="D42" s="14" t="s">
        <v>275</v>
      </c>
      <c r="E42" s="14">
        <v>84</v>
      </c>
      <c r="F42" s="14">
        <v>76</v>
      </c>
      <c r="G42" s="14">
        <v>85</v>
      </c>
      <c r="H42" s="14">
        <v>84</v>
      </c>
      <c r="I42" s="14">
        <f t="shared" si="0"/>
        <v>329</v>
      </c>
      <c r="J42" s="14">
        <f t="shared" si="1"/>
        <v>41</v>
      </c>
      <c r="K42" s="103"/>
    </row>
    <row r="43" spans="1:11" ht="13.5">
      <c r="A43" s="14" t="s">
        <v>143</v>
      </c>
      <c r="B43" s="14">
        <v>13</v>
      </c>
      <c r="C43" s="14" t="s">
        <v>144</v>
      </c>
      <c r="D43" s="14" t="s">
        <v>127</v>
      </c>
      <c r="E43" s="14">
        <v>80</v>
      </c>
      <c r="F43" s="14">
        <v>85</v>
      </c>
      <c r="G43" s="14">
        <v>73</v>
      </c>
      <c r="H43" s="14">
        <v>78</v>
      </c>
      <c r="I43" s="14">
        <f t="shared" si="0"/>
        <v>316</v>
      </c>
      <c r="J43" s="14">
        <f t="shared" si="1"/>
        <v>42</v>
      </c>
      <c r="K43" s="103"/>
    </row>
    <row r="44" spans="1:11" ht="13.5">
      <c r="A44" s="14" t="s">
        <v>100</v>
      </c>
      <c r="B44" s="14">
        <v>18</v>
      </c>
      <c r="C44" s="50" t="s">
        <v>203</v>
      </c>
      <c r="D44" s="14" t="s">
        <v>196</v>
      </c>
      <c r="E44" s="14">
        <v>89</v>
      </c>
      <c r="F44" s="14">
        <v>80</v>
      </c>
      <c r="G44" s="14">
        <v>47</v>
      </c>
      <c r="H44" s="14">
        <v>0</v>
      </c>
      <c r="I44" s="14">
        <f t="shared" si="0"/>
        <v>216</v>
      </c>
      <c r="J44" s="14">
        <f t="shared" si="1"/>
        <v>43</v>
      </c>
      <c r="K44" s="103"/>
    </row>
    <row r="45" spans="1:11" ht="13.5">
      <c r="A45" s="14" t="s">
        <v>64</v>
      </c>
      <c r="B45" s="14">
        <v>17</v>
      </c>
      <c r="C45" s="14" t="s">
        <v>348</v>
      </c>
      <c r="D45" s="14" t="s">
        <v>339</v>
      </c>
      <c r="E45" s="14"/>
      <c r="F45" s="14" t="s">
        <v>351</v>
      </c>
      <c r="G45" s="14" t="s">
        <v>352</v>
      </c>
      <c r="H45" s="14"/>
      <c r="I45" s="14">
        <f t="shared" si="0"/>
        <v>0</v>
      </c>
      <c r="J45" s="14">
        <f t="shared" si="1"/>
        <v>44</v>
      </c>
      <c r="K45" s="103"/>
    </row>
  </sheetData>
  <printOptions/>
  <pageMargins left="0.75" right="0.75" top="1" bottom="1" header="0.512" footer="0.512"/>
  <pageSetup orientation="portrait" paperSize="9" r:id="rId1"/>
  <headerFooter alignWithMargins="0">
    <oddHeader>&amp;L&amp;F&amp;C&amp;A</oddHeader>
    <oddFooter>&amp;C本部公認審判員  吉澤 卓也&amp;R本部公認審判員  松岡 友彦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D27" sqref="D27"/>
    </sheetView>
  </sheetViews>
  <sheetFormatPr defaultColWidth="9.00390625" defaultRowHeight="13.5"/>
  <cols>
    <col min="1" max="1" width="13.00390625" style="2" customWidth="1"/>
    <col min="2" max="3" width="4.625" style="2" customWidth="1"/>
    <col min="4" max="4" width="13.625" style="2" customWidth="1"/>
    <col min="5" max="10" width="4.625" style="2" customWidth="1"/>
    <col min="11" max="11" width="6.125" style="2" customWidth="1"/>
    <col min="12" max="12" width="8.00390625" style="2" bestFit="1" customWidth="1"/>
    <col min="13" max="13" width="5.875" style="2" bestFit="1" customWidth="1"/>
    <col min="14" max="16384" width="9.00390625" style="2" customWidth="1"/>
  </cols>
  <sheetData>
    <row r="1" spans="1:13" ht="14.25">
      <c r="A1" s="1" t="s">
        <v>18</v>
      </c>
      <c r="B1" s="1" t="s">
        <v>0</v>
      </c>
      <c r="C1" s="1" t="s">
        <v>1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19</v>
      </c>
      <c r="L1" s="1" t="s">
        <v>16</v>
      </c>
      <c r="M1" s="1" t="s">
        <v>11</v>
      </c>
    </row>
    <row r="2" spans="1:13" ht="13.5">
      <c r="A2" s="4"/>
      <c r="B2" s="3" t="s">
        <v>236</v>
      </c>
      <c r="C2" s="3">
        <v>8</v>
      </c>
      <c r="D2" s="27" t="s">
        <v>241</v>
      </c>
      <c r="E2" s="3">
        <v>97</v>
      </c>
      <c r="F2" s="3">
        <v>93</v>
      </c>
      <c r="G2" s="3">
        <v>86</v>
      </c>
      <c r="H2" s="3">
        <v>90</v>
      </c>
      <c r="I2" s="3">
        <v>93</v>
      </c>
      <c r="J2" s="3">
        <v>90</v>
      </c>
      <c r="K2" s="3">
        <f>SUM(E2:J2)</f>
        <v>549</v>
      </c>
      <c r="L2" s="4"/>
      <c r="M2" s="4"/>
    </row>
    <row r="3" spans="1:13" ht="14.25">
      <c r="A3" s="5" t="s">
        <v>237</v>
      </c>
      <c r="B3" s="3" t="s">
        <v>239</v>
      </c>
      <c r="C3" s="3">
        <v>8</v>
      </c>
      <c r="D3" s="27" t="s">
        <v>243</v>
      </c>
      <c r="E3" s="3">
        <v>90</v>
      </c>
      <c r="F3" s="3">
        <v>94</v>
      </c>
      <c r="G3" s="3">
        <v>95</v>
      </c>
      <c r="H3" s="3">
        <v>94</v>
      </c>
      <c r="I3" s="3">
        <v>89</v>
      </c>
      <c r="J3" s="3">
        <v>85</v>
      </c>
      <c r="K3" s="3">
        <f>SUM(E3:J3)</f>
        <v>547</v>
      </c>
      <c r="L3" s="6"/>
      <c r="M3" s="6"/>
    </row>
    <row r="4" spans="1:13" ht="13.5">
      <c r="A4" s="6"/>
      <c r="B4" s="3" t="s">
        <v>44</v>
      </c>
      <c r="C4" s="3">
        <v>8</v>
      </c>
      <c r="D4" s="27" t="s">
        <v>245</v>
      </c>
      <c r="E4" s="3">
        <v>96</v>
      </c>
      <c r="F4" s="3">
        <v>94</v>
      </c>
      <c r="G4" s="3">
        <v>86</v>
      </c>
      <c r="H4" s="3">
        <v>94</v>
      </c>
      <c r="I4" s="3">
        <v>94</v>
      </c>
      <c r="J4" s="3">
        <v>91</v>
      </c>
      <c r="K4" s="3">
        <f>SUM(E4:J4)</f>
        <v>555</v>
      </c>
      <c r="L4" s="3">
        <f>SUM(K2:K4)</f>
        <v>1651</v>
      </c>
      <c r="M4" s="3">
        <f>IF(COUNT(L4),RANK(L4,L$4:L$29),"")</f>
        <v>1</v>
      </c>
    </row>
    <row r="5" spans="1:13" ht="13.5">
      <c r="A5" s="3" t="s">
        <v>20</v>
      </c>
      <c r="B5" s="3"/>
      <c r="C5" s="3"/>
      <c r="D5" s="3"/>
      <c r="E5" s="3"/>
      <c r="F5" s="3"/>
      <c r="G5" s="3"/>
      <c r="H5" s="3"/>
      <c r="I5" s="3"/>
      <c r="J5" s="3"/>
      <c r="K5" s="3">
        <f>SUM(E5:J5)</f>
        <v>0</v>
      </c>
      <c r="L5" s="3"/>
      <c r="M5" s="3"/>
    </row>
    <row r="6" spans="1:13" ht="13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>
      <c r="A7" s="4"/>
      <c r="B7" s="3" t="s">
        <v>74</v>
      </c>
      <c r="C7" s="3">
        <v>11</v>
      </c>
      <c r="D7" s="3" t="s">
        <v>126</v>
      </c>
      <c r="E7" s="3">
        <v>83</v>
      </c>
      <c r="F7" s="3">
        <v>92</v>
      </c>
      <c r="G7" s="3">
        <v>89</v>
      </c>
      <c r="H7" s="3">
        <v>85</v>
      </c>
      <c r="I7" s="3">
        <v>91</v>
      </c>
      <c r="J7" s="3">
        <v>88</v>
      </c>
      <c r="K7" s="3">
        <f>SUM(E7:J7)</f>
        <v>528</v>
      </c>
      <c r="L7" s="4"/>
      <c r="M7" s="4"/>
    </row>
    <row r="8" spans="1:13" ht="14.25">
      <c r="A8" s="5" t="s">
        <v>127</v>
      </c>
      <c r="B8" s="3" t="s">
        <v>128</v>
      </c>
      <c r="C8" s="3">
        <v>11</v>
      </c>
      <c r="D8" s="3" t="s">
        <v>129</v>
      </c>
      <c r="E8" s="3">
        <v>98</v>
      </c>
      <c r="F8" s="3">
        <v>93</v>
      </c>
      <c r="G8" s="3">
        <v>84</v>
      </c>
      <c r="H8" s="3">
        <v>93</v>
      </c>
      <c r="I8" s="3">
        <v>90</v>
      </c>
      <c r="J8" s="3">
        <v>92</v>
      </c>
      <c r="K8" s="3">
        <f>SUM(E8:J8)</f>
        <v>550</v>
      </c>
      <c r="L8" s="6"/>
      <c r="M8" s="6"/>
    </row>
    <row r="9" spans="1:13" ht="13.5">
      <c r="A9" s="6"/>
      <c r="B9" s="3" t="s">
        <v>44</v>
      </c>
      <c r="C9" s="3">
        <v>11</v>
      </c>
      <c r="D9" s="3" t="s">
        <v>131</v>
      </c>
      <c r="E9" s="3">
        <v>95</v>
      </c>
      <c r="F9" s="3">
        <v>93</v>
      </c>
      <c r="G9" s="3">
        <v>86</v>
      </c>
      <c r="H9" s="3">
        <v>85</v>
      </c>
      <c r="I9" s="3">
        <v>96</v>
      </c>
      <c r="J9" s="3">
        <v>93</v>
      </c>
      <c r="K9" s="3">
        <f>SUM(E9:J9)</f>
        <v>548</v>
      </c>
      <c r="L9" s="3">
        <f>SUM(K7:K9)</f>
        <v>1626</v>
      </c>
      <c r="M9" s="3">
        <f>IF(COUNT(L9),RANK(L9,L$4:L$29),"")</f>
        <v>2</v>
      </c>
    </row>
    <row r="10" spans="1:13" ht="13.5">
      <c r="A10" s="3" t="s">
        <v>20</v>
      </c>
      <c r="B10" s="3" t="s">
        <v>128</v>
      </c>
      <c r="C10" s="3">
        <v>17</v>
      </c>
      <c r="D10" s="27" t="s">
        <v>132</v>
      </c>
      <c r="E10" s="23">
        <v>96</v>
      </c>
      <c r="F10" s="3">
        <v>92</v>
      </c>
      <c r="G10" s="3">
        <v>68</v>
      </c>
      <c r="H10" s="3">
        <v>78</v>
      </c>
      <c r="I10" s="3">
        <v>77</v>
      </c>
      <c r="J10" s="3">
        <v>84</v>
      </c>
      <c r="K10" s="3">
        <f>SUM(E10:J10)</f>
        <v>495</v>
      </c>
      <c r="L10" s="3"/>
      <c r="M10" s="3"/>
    </row>
    <row r="11" spans="1:13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3.5">
      <c r="A12" s="4"/>
      <c r="B12" s="3" t="s">
        <v>74</v>
      </c>
      <c r="C12" s="3">
        <v>9</v>
      </c>
      <c r="D12" s="3" t="s">
        <v>195</v>
      </c>
      <c r="E12" s="3">
        <v>94</v>
      </c>
      <c r="F12" s="3">
        <v>93</v>
      </c>
      <c r="G12" s="3">
        <v>80</v>
      </c>
      <c r="H12" s="3">
        <v>84</v>
      </c>
      <c r="I12" s="3">
        <v>79</v>
      </c>
      <c r="J12" s="3">
        <v>84</v>
      </c>
      <c r="K12" s="3">
        <f>SUM(E12:J12)</f>
        <v>514</v>
      </c>
      <c r="L12" s="4"/>
      <c r="M12" s="4"/>
    </row>
    <row r="13" spans="1:13" ht="14.25">
      <c r="A13" s="5" t="s">
        <v>196</v>
      </c>
      <c r="B13" s="3" t="s">
        <v>79</v>
      </c>
      <c r="C13" s="3">
        <v>9</v>
      </c>
      <c r="D13" s="3" t="s">
        <v>197</v>
      </c>
      <c r="E13" s="3">
        <v>96</v>
      </c>
      <c r="F13" s="3">
        <v>97</v>
      </c>
      <c r="G13" s="3">
        <v>90</v>
      </c>
      <c r="H13" s="3">
        <v>84</v>
      </c>
      <c r="I13" s="3">
        <v>91</v>
      </c>
      <c r="J13" s="3">
        <v>70</v>
      </c>
      <c r="K13" s="3">
        <f>SUM(E13:J13)</f>
        <v>528</v>
      </c>
      <c r="L13" s="6"/>
      <c r="M13" s="6"/>
    </row>
    <row r="14" spans="1:13" ht="13.5">
      <c r="A14" s="6"/>
      <c r="B14" s="3" t="s">
        <v>220</v>
      </c>
      <c r="C14" s="3">
        <v>9</v>
      </c>
      <c r="D14" s="3" t="s">
        <v>198</v>
      </c>
      <c r="E14" s="3">
        <v>95</v>
      </c>
      <c r="F14" s="3">
        <v>95</v>
      </c>
      <c r="G14" s="3">
        <v>80</v>
      </c>
      <c r="H14" s="3">
        <v>73</v>
      </c>
      <c r="I14" s="3">
        <v>80</v>
      </c>
      <c r="J14" s="3">
        <v>82</v>
      </c>
      <c r="K14" s="3">
        <f>SUM(E14:J14)</f>
        <v>505</v>
      </c>
      <c r="L14" s="3">
        <f>SUM(K12:K14)</f>
        <v>1547</v>
      </c>
      <c r="M14" s="3">
        <f>IF(COUNT(L14),RANK(L14,L$4:L$29),"")</f>
        <v>3</v>
      </c>
    </row>
    <row r="15" spans="1:13" ht="13.5">
      <c r="A15" s="3" t="s">
        <v>20</v>
      </c>
      <c r="B15" s="3"/>
      <c r="C15" s="3"/>
      <c r="D15" s="3"/>
      <c r="E15" s="3"/>
      <c r="F15" s="3"/>
      <c r="G15" s="3"/>
      <c r="H15" s="3"/>
      <c r="I15" s="3"/>
      <c r="J15" s="3"/>
      <c r="K15" s="3">
        <f>SUM(E15:J15)</f>
        <v>0</v>
      </c>
      <c r="L15" s="3"/>
      <c r="M15" s="3"/>
    </row>
    <row r="16" spans="1:13" ht="13.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3.5">
      <c r="A17" s="4"/>
      <c r="B17" s="27" t="s">
        <v>75</v>
      </c>
      <c r="C17" s="27">
        <v>7</v>
      </c>
      <c r="D17" s="27" t="s">
        <v>306</v>
      </c>
      <c r="E17" s="3">
        <v>93</v>
      </c>
      <c r="F17" s="3">
        <v>94</v>
      </c>
      <c r="G17" s="3">
        <v>80</v>
      </c>
      <c r="H17" s="3">
        <v>71</v>
      </c>
      <c r="I17" s="3">
        <v>84</v>
      </c>
      <c r="J17" s="3">
        <v>87</v>
      </c>
      <c r="K17" s="3">
        <f>SUM(E17:J17)</f>
        <v>509</v>
      </c>
      <c r="L17" s="4"/>
      <c r="M17" s="4"/>
    </row>
    <row r="18" spans="1:13" ht="14.25">
      <c r="A18" s="5" t="s">
        <v>286</v>
      </c>
      <c r="B18" s="27" t="s">
        <v>109</v>
      </c>
      <c r="C18" s="27">
        <v>7</v>
      </c>
      <c r="D18" s="27" t="s">
        <v>308</v>
      </c>
      <c r="E18" s="3">
        <v>91</v>
      </c>
      <c r="F18" s="3">
        <v>89</v>
      </c>
      <c r="G18" s="3">
        <v>80</v>
      </c>
      <c r="H18" s="3">
        <v>83</v>
      </c>
      <c r="I18" s="3">
        <v>78</v>
      </c>
      <c r="J18" s="3">
        <v>84</v>
      </c>
      <c r="K18" s="3">
        <f>SUM(E18:J18)</f>
        <v>505</v>
      </c>
      <c r="L18" s="6"/>
      <c r="M18" s="6"/>
    </row>
    <row r="19" spans="1:13" ht="13.5">
      <c r="A19" s="6"/>
      <c r="B19" s="27" t="s">
        <v>311</v>
      </c>
      <c r="C19" s="27">
        <v>7</v>
      </c>
      <c r="D19" s="27" t="s">
        <v>297</v>
      </c>
      <c r="E19" s="3">
        <v>95</v>
      </c>
      <c r="F19" s="3">
        <v>98</v>
      </c>
      <c r="G19" s="3">
        <v>74</v>
      </c>
      <c r="H19" s="3">
        <v>74</v>
      </c>
      <c r="I19" s="3">
        <v>74</v>
      </c>
      <c r="J19" s="3">
        <v>65</v>
      </c>
      <c r="K19" s="3">
        <f>SUM(E19:J19)</f>
        <v>480</v>
      </c>
      <c r="L19" s="3">
        <f>SUM(K17:K19)</f>
        <v>1494</v>
      </c>
      <c r="M19" s="3">
        <f>IF(COUNT(L19),RANK(L19,L$4:L$29),"")</f>
        <v>4</v>
      </c>
    </row>
    <row r="20" spans="1:13" ht="13.5">
      <c r="A20" s="3" t="s">
        <v>20</v>
      </c>
      <c r="B20" s="3"/>
      <c r="C20" s="3"/>
      <c r="D20" s="3"/>
      <c r="E20" s="3"/>
      <c r="F20" s="3"/>
      <c r="G20" s="3"/>
      <c r="H20" s="3"/>
      <c r="I20" s="3"/>
      <c r="J20" s="3"/>
      <c r="K20" s="3">
        <f>SUM(E20:J20)</f>
        <v>0</v>
      </c>
      <c r="L20" s="3"/>
      <c r="M20" s="3"/>
    </row>
    <row r="21" spans="1:13" ht="13.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3.5">
      <c r="A22" s="4"/>
      <c r="B22" s="3" t="s">
        <v>75</v>
      </c>
      <c r="C22" s="3">
        <v>10</v>
      </c>
      <c r="D22" s="3" t="s">
        <v>76</v>
      </c>
      <c r="E22" s="3">
        <v>92</v>
      </c>
      <c r="F22" s="3">
        <v>81</v>
      </c>
      <c r="G22" s="3">
        <v>77</v>
      </c>
      <c r="H22" s="3">
        <v>79</v>
      </c>
      <c r="I22" s="3">
        <v>80</v>
      </c>
      <c r="J22" s="3">
        <v>75</v>
      </c>
      <c r="K22" s="3">
        <f>SUM(E22:J22)</f>
        <v>484</v>
      </c>
      <c r="L22" s="4"/>
      <c r="M22" s="4"/>
    </row>
    <row r="23" spans="1:13" ht="14.25">
      <c r="A23" s="5" t="s">
        <v>77</v>
      </c>
      <c r="B23" s="3" t="s">
        <v>79</v>
      </c>
      <c r="C23" s="3">
        <v>10</v>
      </c>
      <c r="D23" s="3" t="s">
        <v>80</v>
      </c>
      <c r="E23" s="3">
        <v>92</v>
      </c>
      <c r="F23" s="3">
        <v>93</v>
      </c>
      <c r="G23" s="3">
        <v>77</v>
      </c>
      <c r="H23" s="3">
        <v>83</v>
      </c>
      <c r="I23" s="3">
        <v>76</v>
      </c>
      <c r="J23" s="3">
        <v>72</v>
      </c>
      <c r="K23" s="3">
        <f>SUM(E23:J23)</f>
        <v>493</v>
      </c>
      <c r="L23" s="6"/>
      <c r="M23" s="6"/>
    </row>
    <row r="24" spans="1:13" ht="13.5">
      <c r="A24" s="6"/>
      <c r="B24" s="3" t="s">
        <v>101</v>
      </c>
      <c r="C24" s="3">
        <v>10</v>
      </c>
      <c r="D24" s="3" t="s">
        <v>82</v>
      </c>
      <c r="E24" s="3">
        <v>84</v>
      </c>
      <c r="F24" s="3">
        <v>86</v>
      </c>
      <c r="G24" s="3">
        <v>65</v>
      </c>
      <c r="H24" s="3">
        <v>81</v>
      </c>
      <c r="I24" s="3">
        <v>79</v>
      </c>
      <c r="J24" s="3">
        <v>82</v>
      </c>
      <c r="K24" s="3">
        <f>SUM(E24:J24)</f>
        <v>477</v>
      </c>
      <c r="L24" s="3">
        <f>SUM(K22:K24)</f>
        <v>1454</v>
      </c>
      <c r="M24" s="3">
        <f>IF(COUNT(L24),RANK(L24,L$4:L$29),"")</f>
        <v>5</v>
      </c>
    </row>
    <row r="25" spans="1:13" ht="13.5">
      <c r="A25" s="3" t="s">
        <v>20</v>
      </c>
      <c r="B25" s="3"/>
      <c r="C25" s="3"/>
      <c r="D25" s="3"/>
      <c r="E25" s="3"/>
      <c r="F25" s="3"/>
      <c r="G25" s="3"/>
      <c r="H25" s="3"/>
      <c r="I25" s="3"/>
      <c r="J25" s="3"/>
      <c r="K25" s="3">
        <f>SUM(E25:J25)</f>
        <v>0</v>
      </c>
      <c r="L25" s="3"/>
      <c r="M25" s="3"/>
    </row>
    <row r="26" spans="1:13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</sheetData>
  <printOptions/>
  <pageMargins left="0.75" right="0.75" top="1" bottom="1" header="0.512" footer="0.512"/>
  <pageSetup orientation="portrait" paperSize="9" r:id="rId1"/>
  <headerFooter alignWithMargins="0">
    <oddHeader>&amp;L&amp;F&amp;C&amp;A</oddHeader>
    <oddFooter>&amp;C本部公認審判員  吉澤 卓也&amp;R本部公認審判員  松岡 友彦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H3" sqref="H3"/>
    </sheetView>
  </sheetViews>
  <sheetFormatPr defaultColWidth="9.00390625" defaultRowHeight="13.5"/>
  <cols>
    <col min="1" max="1" width="13.00390625" style="2" customWidth="1"/>
    <col min="2" max="3" width="4.625" style="2" customWidth="1"/>
    <col min="4" max="4" width="13.625" style="2" customWidth="1"/>
    <col min="5" max="10" width="4.625" style="2" customWidth="1"/>
    <col min="11" max="11" width="6.125" style="2" customWidth="1"/>
    <col min="12" max="12" width="8.00390625" style="2" bestFit="1" customWidth="1"/>
    <col min="13" max="13" width="5.875" style="2" bestFit="1" customWidth="1"/>
    <col min="14" max="16384" width="9.00390625" style="2" customWidth="1"/>
  </cols>
  <sheetData>
    <row r="1" spans="1:13" ht="14.25">
      <c r="A1" s="1" t="s">
        <v>18</v>
      </c>
      <c r="B1" s="1" t="s">
        <v>0</v>
      </c>
      <c r="C1" s="1" t="s">
        <v>1</v>
      </c>
      <c r="D1" s="1" t="s">
        <v>2</v>
      </c>
      <c r="E1" s="1" t="s">
        <v>6</v>
      </c>
      <c r="F1" s="1" t="s">
        <v>7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19</v>
      </c>
      <c r="L1" s="1" t="s">
        <v>16</v>
      </c>
      <c r="M1" s="1" t="s">
        <v>11</v>
      </c>
    </row>
    <row r="2" spans="1:13" ht="13.5">
      <c r="A2" s="4"/>
      <c r="B2" s="3" t="s">
        <v>48</v>
      </c>
      <c r="C2" s="3">
        <v>13</v>
      </c>
      <c r="D2" s="3" t="s">
        <v>131</v>
      </c>
      <c r="E2" s="3">
        <v>96</v>
      </c>
      <c r="F2" s="3">
        <v>95</v>
      </c>
      <c r="G2" s="3">
        <v>90</v>
      </c>
      <c r="H2" s="3">
        <v>95</v>
      </c>
      <c r="I2" s="3">
        <v>92</v>
      </c>
      <c r="J2" s="3">
        <v>94</v>
      </c>
      <c r="K2" s="3">
        <f>SUM(E2:J2)</f>
        <v>562</v>
      </c>
      <c r="L2" s="4"/>
      <c r="M2" s="4"/>
    </row>
    <row r="3" spans="1:13" ht="14.25">
      <c r="A3" s="5" t="s">
        <v>127</v>
      </c>
      <c r="B3" s="3" t="s">
        <v>133</v>
      </c>
      <c r="C3" s="3">
        <v>13</v>
      </c>
      <c r="D3" s="3" t="s">
        <v>132</v>
      </c>
      <c r="E3" s="3">
        <v>95</v>
      </c>
      <c r="F3" s="3">
        <v>95</v>
      </c>
      <c r="G3" s="3">
        <v>90</v>
      </c>
      <c r="H3" s="3">
        <v>94</v>
      </c>
      <c r="I3" s="3">
        <v>92</v>
      </c>
      <c r="J3" s="3">
        <v>93</v>
      </c>
      <c r="K3" s="3">
        <f>SUM(E3:J3)</f>
        <v>559</v>
      </c>
      <c r="L3" s="6"/>
      <c r="M3" s="6"/>
    </row>
    <row r="4" spans="1:13" ht="13.5">
      <c r="A4" s="6"/>
      <c r="B4" s="3" t="s">
        <v>145</v>
      </c>
      <c r="C4" s="3">
        <v>13</v>
      </c>
      <c r="D4" s="3" t="s">
        <v>129</v>
      </c>
      <c r="E4" s="23">
        <v>98</v>
      </c>
      <c r="F4" s="3">
        <v>94</v>
      </c>
      <c r="G4" s="3">
        <v>97</v>
      </c>
      <c r="H4" s="3">
        <v>94</v>
      </c>
      <c r="I4" s="3">
        <v>95</v>
      </c>
      <c r="J4" s="3">
        <v>93</v>
      </c>
      <c r="K4" s="3">
        <f>SUM(E4:J4)</f>
        <v>571</v>
      </c>
      <c r="L4" s="3">
        <f>SUM(K2:K4)</f>
        <v>1692</v>
      </c>
      <c r="M4" s="3">
        <f>IF(COUNT(L4),RANK(L4,L$2:L$31),"")</f>
        <v>1</v>
      </c>
    </row>
    <row r="5" spans="1:13" ht="13.5">
      <c r="A5" s="3" t="s">
        <v>20</v>
      </c>
      <c r="B5" s="3" t="s">
        <v>86</v>
      </c>
      <c r="C5" s="3">
        <v>16</v>
      </c>
      <c r="D5" s="3" t="s">
        <v>126</v>
      </c>
      <c r="E5" s="3">
        <v>87</v>
      </c>
      <c r="F5" s="3">
        <v>95</v>
      </c>
      <c r="G5" s="3">
        <v>93</v>
      </c>
      <c r="H5" s="3">
        <v>90</v>
      </c>
      <c r="I5" s="3">
        <v>92</v>
      </c>
      <c r="J5" s="3">
        <v>89</v>
      </c>
      <c r="K5" s="3">
        <f>SUM(E5:J5)</f>
        <v>546</v>
      </c>
      <c r="L5" s="3"/>
      <c r="M5" s="3"/>
    </row>
    <row r="6" spans="1:13" ht="13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>
      <c r="A7" s="22"/>
      <c r="B7" s="76" t="s">
        <v>350</v>
      </c>
      <c r="C7" s="14">
        <v>9</v>
      </c>
      <c r="D7" s="49" t="s">
        <v>305</v>
      </c>
      <c r="E7" s="3">
        <v>94</v>
      </c>
      <c r="F7" s="3">
        <v>91</v>
      </c>
      <c r="G7" s="3">
        <v>92</v>
      </c>
      <c r="H7" s="3">
        <v>90</v>
      </c>
      <c r="I7" s="3">
        <v>91</v>
      </c>
      <c r="J7" s="3">
        <v>94</v>
      </c>
      <c r="K7" s="3">
        <f>SUM(E7:J7)</f>
        <v>552</v>
      </c>
      <c r="L7" s="4"/>
      <c r="M7" s="4"/>
    </row>
    <row r="8" spans="1:13" ht="14.25">
      <c r="A8" s="78" t="s">
        <v>286</v>
      </c>
      <c r="B8" s="77" t="s">
        <v>312</v>
      </c>
      <c r="C8" s="6">
        <v>9</v>
      </c>
      <c r="D8" s="55" t="s">
        <v>296</v>
      </c>
      <c r="E8" s="3">
        <v>94</v>
      </c>
      <c r="F8" s="3">
        <v>98</v>
      </c>
      <c r="G8" s="3">
        <v>96</v>
      </c>
      <c r="H8" s="3">
        <v>93</v>
      </c>
      <c r="I8" s="3">
        <v>94</v>
      </c>
      <c r="J8" s="3">
        <v>95</v>
      </c>
      <c r="K8" s="3">
        <f>SUM(E8:J8)</f>
        <v>570</v>
      </c>
      <c r="L8" s="6"/>
      <c r="M8" s="6"/>
    </row>
    <row r="9" spans="1:13" ht="13.5">
      <c r="A9" s="24"/>
      <c r="B9" s="23" t="s">
        <v>86</v>
      </c>
      <c r="C9" s="3">
        <v>9</v>
      </c>
      <c r="D9" s="27" t="s">
        <v>299</v>
      </c>
      <c r="E9" s="23">
        <v>90</v>
      </c>
      <c r="F9" s="3">
        <v>93</v>
      </c>
      <c r="G9" s="3">
        <v>96</v>
      </c>
      <c r="H9" s="3">
        <v>98</v>
      </c>
      <c r="I9" s="3">
        <v>97</v>
      </c>
      <c r="J9" s="3">
        <v>95</v>
      </c>
      <c r="K9" s="3">
        <f>SUM(E9:J9)</f>
        <v>569</v>
      </c>
      <c r="L9" s="3">
        <f>SUM(K7:K9)</f>
        <v>1691</v>
      </c>
      <c r="M9" s="3">
        <f>IF(COUNT(L9),RANK(L9,L$2:L$31),"")</f>
        <v>2</v>
      </c>
    </row>
    <row r="10" spans="1:13" ht="13.5">
      <c r="A10" s="6" t="s">
        <v>20</v>
      </c>
      <c r="B10" s="3"/>
      <c r="C10" s="3"/>
      <c r="D10" s="3"/>
      <c r="E10" s="3"/>
      <c r="F10" s="3"/>
      <c r="G10" s="3"/>
      <c r="H10" s="3"/>
      <c r="I10" s="3"/>
      <c r="J10" s="3"/>
      <c r="K10" s="3">
        <f>SUM(E10:J10)</f>
        <v>0</v>
      </c>
      <c r="L10" s="3"/>
      <c r="M10" s="3"/>
    </row>
    <row r="11" spans="1:13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3.5">
      <c r="A12" s="4"/>
      <c r="B12" s="3" t="s">
        <v>263</v>
      </c>
      <c r="C12" s="3">
        <v>10</v>
      </c>
      <c r="D12" s="27" t="s">
        <v>256</v>
      </c>
      <c r="E12" s="3">
        <v>91</v>
      </c>
      <c r="F12" s="3">
        <v>88</v>
      </c>
      <c r="G12" s="3">
        <v>85</v>
      </c>
      <c r="H12" s="3">
        <v>86</v>
      </c>
      <c r="I12" s="3">
        <v>80</v>
      </c>
      <c r="J12" s="3">
        <v>84</v>
      </c>
      <c r="K12" s="3">
        <f>SUM(E12:J12)</f>
        <v>514</v>
      </c>
      <c r="L12" s="4"/>
      <c r="M12" s="4"/>
    </row>
    <row r="13" spans="1:13" ht="14.25">
      <c r="A13" s="5" t="s">
        <v>237</v>
      </c>
      <c r="B13" s="3" t="s">
        <v>264</v>
      </c>
      <c r="C13" s="3">
        <v>10</v>
      </c>
      <c r="D13" s="27" t="s">
        <v>262</v>
      </c>
      <c r="E13" s="3">
        <v>98</v>
      </c>
      <c r="F13" s="3">
        <v>95</v>
      </c>
      <c r="G13" s="3">
        <v>94</v>
      </c>
      <c r="H13" s="3">
        <v>98</v>
      </c>
      <c r="I13" s="3">
        <v>97</v>
      </c>
      <c r="J13" s="3">
        <v>94</v>
      </c>
      <c r="K13" s="3">
        <f>SUM(E13:J13)</f>
        <v>576</v>
      </c>
      <c r="L13" s="6"/>
      <c r="M13" s="6"/>
    </row>
    <row r="14" spans="1:13" ht="13.5">
      <c r="A14" s="6"/>
      <c r="B14" s="3" t="s">
        <v>86</v>
      </c>
      <c r="C14" s="3">
        <v>10</v>
      </c>
      <c r="D14" s="27" t="s">
        <v>244</v>
      </c>
      <c r="E14" s="23">
        <v>94</v>
      </c>
      <c r="F14" s="3">
        <v>95</v>
      </c>
      <c r="G14" s="3">
        <v>95</v>
      </c>
      <c r="H14" s="3">
        <v>97</v>
      </c>
      <c r="I14" s="3">
        <v>95</v>
      </c>
      <c r="J14" s="3">
        <v>97</v>
      </c>
      <c r="K14" s="3">
        <f>SUM(E14:J14)</f>
        <v>573</v>
      </c>
      <c r="L14" s="3">
        <f>SUM(K12:K14)</f>
        <v>1663</v>
      </c>
      <c r="M14" s="3">
        <f>IF(COUNT(L14),RANK(L14,L$2:L$31),"")</f>
        <v>3</v>
      </c>
    </row>
    <row r="15" spans="1:13" ht="13.5">
      <c r="A15" s="3" t="s">
        <v>20</v>
      </c>
      <c r="B15" s="3"/>
      <c r="C15" s="3"/>
      <c r="D15" s="3"/>
      <c r="E15" s="3"/>
      <c r="F15" s="3"/>
      <c r="G15" s="3"/>
      <c r="H15" s="3"/>
      <c r="I15" s="3"/>
      <c r="J15" s="3"/>
      <c r="K15" s="3">
        <f>SUM(E15:J15)</f>
        <v>0</v>
      </c>
      <c r="L15" s="3"/>
      <c r="M15" s="3"/>
    </row>
    <row r="16" spans="1:13" ht="13.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3.5">
      <c r="A17" s="22"/>
      <c r="B17" s="23" t="s">
        <v>48</v>
      </c>
      <c r="C17" s="3">
        <v>8</v>
      </c>
      <c r="D17" s="3" t="s">
        <v>46</v>
      </c>
      <c r="E17" s="3">
        <v>93</v>
      </c>
      <c r="F17" s="3">
        <v>90</v>
      </c>
      <c r="G17" s="3">
        <v>84</v>
      </c>
      <c r="H17" s="3">
        <v>90</v>
      </c>
      <c r="I17" s="3">
        <v>96</v>
      </c>
      <c r="J17" s="3">
        <v>96</v>
      </c>
      <c r="K17" s="3">
        <f>SUM(E17:J17)</f>
        <v>549</v>
      </c>
      <c r="L17" s="4"/>
      <c r="M17" s="4"/>
    </row>
    <row r="18" spans="1:13" ht="14.25">
      <c r="A18" s="5" t="s">
        <v>47</v>
      </c>
      <c r="B18" s="23" t="s">
        <v>50</v>
      </c>
      <c r="C18" s="3">
        <v>8</v>
      </c>
      <c r="D18" s="3" t="s">
        <v>51</v>
      </c>
      <c r="E18" s="3">
        <v>92</v>
      </c>
      <c r="F18" s="3">
        <v>93</v>
      </c>
      <c r="G18" s="3">
        <v>95</v>
      </c>
      <c r="H18" s="3">
        <v>91</v>
      </c>
      <c r="I18" s="3">
        <v>91</v>
      </c>
      <c r="J18" s="3">
        <v>95</v>
      </c>
      <c r="K18" s="3">
        <f>SUM(E18:J18)</f>
        <v>557</v>
      </c>
      <c r="L18" s="6"/>
      <c r="M18" s="6"/>
    </row>
    <row r="19" spans="1:13" ht="13.5">
      <c r="A19" s="24"/>
      <c r="B19" s="23" t="s">
        <v>68</v>
      </c>
      <c r="C19" s="3">
        <v>8</v>
      </c>
      <c r="D19" s="3" t="s">
        <v>54</v>
      </c>
      <c r="E19" s="23">
        <v>88</v>
      </c>
      <c r="F19" s="3">
        <v>92</v>
      </c>
      <c r="G19" s="3">
        <v>93</v>
      </c>
      <c r="H19" s="3">
        <v>94</v>
      </c>
      <c r="I19" s="3">
        <v>90</v>
      </c>
      <c r="J19" s="3">
        <v>88</v>
      </c>
      <c r="K19" s="3">
        <f>SUM(E19:J19)</f>
        <v>545</v>
      </c>
      <c r="L19" s="3">
        <f>SUM(K17:K19)</f>
        <v>1651</v>
      </c>
      <c r="M19" s="3">
        <f>IF(COUNT(L19),RANK(L19,L$2:L$31),"")</f>
        <v>4</v>
      </c>
    </row>
    <row r="20" spans="1:13" ht="13.5">
      <c r="A20" s="6" t="s">
        <v>20</v>
      </c>
      <c r="B20" s="3" t="s">
        <v>69</v>
      </c>
      <c r="C20" s="3">
        <v>19</v>
      </c>
      <c r="D20" s="3" t="s">
        <v>55</v>
      </c>
      <c r="E20" s="3">
        <v>87</v>
      </c>
      <c r="F20" s="3">
        <v>84</v>
      </c>
      <c r="G20" s="3">
        <v>95</v>
      </c>
      <c r="H20" s="3">
        <v>92</v>
      </c>
      <c r="I20" s="3">
        <v>88</v>
      </c>
      <c r="J20" s="3">
        <v>90</v>
      </c>
      <c r="K20" s="3">
        <f>SUM(E20:J20)</f>
        <v>536</v>
      </c>
      <c r="L20" s="3"/>
      <c r="M20" s="3"/>
    </row>
    <row r="21" spans="1:13" ht="13.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3.5">
      <c r="A22" s="4"/>
      <c r="B22" s="3" t="s">
        <v>48</v>
      </c>
      <c r="C22" s="3">
        <v>12</v>
      </c>
      <c r="D22" s="3" t="s">
        <v>83</v>
      </c>
      <c r="E22" s="3">
        <v>96</v>
      </c>
      <c r="F22" s="3">
        <v>95</v>
      </c>
      <c r="G22" s="3">
        <v>97</v>
      </c>
      <c r="H22" s="3">
        <v>97</v>
      </c>
      <c r="I22" s="3">
        <v>95</v>
      </c>
      <c r="J22" s="3">
        <v>96</v>
      </c>
      <c r="K22" s="3">
        <f>SUM(E22:J22)</f>
        <v>576</v>
      </c>
      <c r="L22" s="4"/>
      <c r="M22" s="4"/>
    </row>
    <row r="23" spans="1:13" ht="14.25">
      <c r="A23" s="5" t="s">
        <v>77</v>
      </c>
      <c r="B23" s="3" t="s">
        <v>84</v>
      </c>
      <c r="C23" s="3">
        <v>12</v>
      </c>
      <c r="D23" s="3" t="s">
        <v>85</v>
      </c>
      <c r="E23" s="3">
        <v>90</v>
      </c>
      <c r="F23" s="3">
        <v>84</v>
      </c>
      <c r="G23" s="3">
        <v>93</v>
      </c>
      <c r="H23" s="3">
        <v>91</v>
      </c>
      <c r="I23" s="3">
        <v>87</v>
      </c>
      <c r="J23" s="3">
        <v>83</v>
      </c>
      <c r="K23" s="3">
        <f>SUM(E23:J23)</f>
        <v>528</v>
      </c>
      <c r="L23" s="6"/>
      <c r="M23" s="6"/>
    </row>
    <row r="24" spans="1:13" ht="13.5">
      <c r="A24" s="6"/>
      <c r="B24" s="3" t="s">
        <v>102</v>
      </c>
      <c r="C24" s="3">
        <v>12</v>
      </c>
      <c r="D24" s="3" t="s">
        <v>88</v>
      </c>
      <c r="E24" s="23">
        <v>88</v>
      </c>
      <c r="F24" s="3">
        <v>85</v>
      </c>
      <c r="G24" s="3">
        <v>87</v>
      </c>
      <c r="H24" s="3">
        <v>88</v>
      </c>
      <c r="I24" s="3">
        <v>86</v>
      </c>
      <c r="J24" s="3">
        <v>93</v>
      </c>
      <c r="K24" s="3">
        <f>SUM(E24:J24)</f>
        <v>527</v>
      </c>
      <c r="L24" s="3">
        <f>SUM(K22:K24)</f>
        <v>1631</v>
      </c>
      <c r="M24" s="3">
        <f>IF(COUNT(L24),RANK(L24,L$2:L$31),"")</f>
        <v>5</v>
      </c>
    </row>
    <row r="25" spans="1:13" ht="13.5">
      <c r="A25" s="3" t="s">
        <v>20</v>
      </c>
      <c r="B25" s="3"/>
      <c r="C25" s="3"/>
      <c r="D25" s="3"/>
      <c r="E25" s="3"/>
      <c r="F25" s="3"/>
      <c r="G25" s="3"/>
      <c r="H25" s="3"/>
      <c r="I25" s="3"/>
      <c r="J25" s="3"/>
      <c r="K25" s="3">
        <f>SUM(E25:J25)</f>
        <v>0</v>
      </c>
      <c r="L25" s="3"/>
      <c r="M25" s="3"/>
    </row>
    <row r="26" spans="1:13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3.5">
      <c r="A27" s="4"/>
      <c r="B27" s="3" t="s">
        <v>49</v>
      </c>
      <c r="C27" s="3">
        <v>11</v>
      </c>
      <c r="D27" s="3" t="s">
        <v>200</v>
      </c>
      <c r="E27" s="3">
        <v>87</v>
      </c>
      <c r="F27" s="3">
        <v>91</v>
      </c>
      <c r="G27" s="3">
        <v>94</v>
      </c>
      <c r="H27" s="3">
        <v>94</v>
      </c>
      <c r="I27" s="3">
        <v>92</v>
      </c>
      <c r="J27" s="3">
        <v>94</v>
      </c>
      <c r="K27" s="3">
        <f>SUM(E27:J27)</f>
        <v>552</v>
      </c>
      <c r="L27" s="4"/>
      <c r="M27" s="4"/>
    </row>
    <row r="28" spans="1:13" ht="14.25">
      <c r="A28" s="31" t="s">
        <v>196</v>
      </c>
      <c r="B28" s="3" t="s">
        <v>84</v>
      </c>
      <c r="C28" s="3">
        <v>11</v>
      </c>
      <c r="D28" s="3" t="s">
        <v>201</v>
      </c>
      <c r="E28" s="3">
        <v>91</v>
      </c>
      <c r="F28" s="3">
        <v>95</v>
      </c>
      <c r="G28" s="3">
        <v>92</v>
      </c>
      <c r="H28" s="3">
        <v>87</v>
      </c>
      <c r="I28" s="3">
        <v>90</v>
      </c>
      <c r="J28" s="3">
        <v>88</v>
      </c>
      <c r="K28" s="3">
        <f>SUM(E28:J28)</f>
        <v>543</v>
      </c>
      <c r="L28" s="6"/>
      <c r="M28" s="6"/>
    </row>
    <row r="29" spans="1:13" ht="13.5">
      <c r="A29" s="6"/>
      <c r="B29" s="3" t="s">
        <v>86</v>
      </c>
      <c r="C29" s="3">
        <v>11</v>
      </c>
      <c r="D29" s="3" t="s">
        <v>202</v>
      </c>
      <c r="E29" s="23">
        <v>82</v>
      </c>
      <c r="F29" s="3">
        <v>86</v>
      </c>
      <c r="G29" s="3">
        <v>87</v>
      </c>
      <c r="H29" s="3">
        <v>89</v>
      </c>
      <c r="I29" s="3">
        <v>91</v>
      </c>
      <c r="J29" s="3">
        <v>93</v>
      </c>
      <c r="K29" s="3">
        <f>SUM(E29:J29)</f>
        <v>528</v>
      </c>
      <c r="L29" s="3">
        <f>SUM(K27:K29)</f>
        <v>1623</v>
      </c>
      <c r="M29" s="3">
        <f>IF(COUNT(L29),RANK(L29,L$2:L$31),"")</f>
        <v>6</v>
      </c>
    </row>
    <row r="30" spans="1:13" ht="13.5">
      <c r="A30" s="3" t="s">
        <v>20</v>
      </c>
      <c r="B30" s="3"/>
      <c r="C30" s="3"/>
      <c r="D30" s="3"/>
      <c r="E30" s="3"/>
      <c r="F30" s="3"/>
      <c r="G30" s="3"/>
      <c r="H30" s="3"/>
      <c r="I30" s="3"/>
      <c r="J30" s="3"/>
      <c r="K30" s="3">
        <f>SUM(E30:J30)</f>
        <v>0</v>
      </c>
      <c r="L30" s="3"/>
      <c r="M30" s="3"/>
    </row>
    <row r="31" spans="1:13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</sheetData>
  <printOptions/>
  <pageMargins left="0.75" right="0.75" top="1" bottom="1" header="0.512" footer="0.512"/>
  <pageSetup orientation="portrait" paperSize="9" r:id="rId1"/>
  <headerFooter alignWithMargins="0">
    <oddHeader>&amp;L&amp;F&amp;C&amp;A</oddHeader>
    <oddFooter>&amp;C本部公認審判員  吉澤 卓也&amp;R本部公認審判員  松岡 友彦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81"/>
  <sheetViews>
    <sheetView workbookViewId="0" topLeftCell="A4">
      <selection activeCell="C4" sqref="B1:C16384"/>
    </sheetView>
  </sheetViews>
  <sheetFormatPr defaultColWidth="9.00390625" defaultRowHeight="13.5"/>
  <cols>
    <col min="1" max="1" width="13.00390625" style="2" customWidth="1"/>
    <col min="2" max="3" width="4.625" style="2" customWidth="1"/>
    <col min="4" max="4" width="13.625" style="2" customWidth="1"/>
    <col min="5" max="10" width="4.625" style="2" customWidth="1"/>
    <col min="11" max="11" width="6.125" style="2" customWidth="1"/>
    <col min="12" max="12" width="8.00390625" style="2" bestFit="1" customWidth="1"/>
    <col min="13" max="13" width="5.875" style="2" bestFit="1" customWidth="1"/>
    <col min="14" max="16384" width="9.00390625" style="2" customWidth="1"/>
  </cols>
  <sheetData>
    <row r="1" spans="1:13" ht="14.25">
      <c r="A1" s="1" t="s">
        <v>18</v>
      </c>
      <c r="B1" s="1" t="s">
        <v>0</v>
      </c>
      <c r="C1" s="1" t="s">
        <v>1</v>
      </c>
      <c r="D1" s="1" t="s">
        <v>2</v>
      </c>
      <c r="E1" s="1" t="s">
        <v>6</v>
      </c>
      <c r="F1" s="1" t="s">
        <v>7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19</v>
      </c>
      <c r="L1" s="1" t="s">
        <v>16</v>
      </c>
      <c r="M1" s="1" t="s">
        <v>11</v>
      </c>
    </row>
    <row r="2" spans="1:13" ht="13.5">
      <c r="A2" s="4"/>
      <c r="B2" s="3">
        <v>3</v>
      </c>
      <c r="C2" s="3">
        <v>4</v>
      </c>
      <c r="D2" s="3" t="s">
        <v>134</v>
      </c>
      <c r="E2" s="14">
        <v>93</v>
      </c>
      <c r="F2" s="14">
        <v>97</v>
      </c>
      <c r="G2" s="14">
        <v>95</v>
      </c>
      <c r="H2" s="14">
        <v>96</v>
      </c>
      <c r="I2" s="14">
        <v>95</v>
      </c>
      <c r="J2" s="14">
        <v>95</v>
      </c>
      <c r="K2" s="14">
        <f>SUM(E2:J2)</f>
        <v>571</v>
      </c>
      <c r="L2" s="4"/>
      <c r="M2" s="4"/>
    </row>
    <row r="3" spans="1:13" ht="14.25">
      <c r="A3" s="5" t="s">
        <v>127</v>
      </c>
      <c r="B3" s="3">
        <v>4</v>
      </c>
      <c r="C3" s="3">
        <v>4</v>
      </c>
      <c r="D3" s="3" t="s">
        <v>137</v>
      </c>
      <c r="E3" s="14">
        <v>95</v>
      </c>
      <c r="F3" s="14">
        <v>93</v>
      </c>
      <c r="G3" s="14">
        <v>95</v>
      </c>
      <c r="H3" s="14">
        <v>90</v>
      </c>
      <c r="I3" s="14">
        <v>93</v>
      </c>
      <c r="J3" s="14">
        <v>96</v>
      </c>
      <c r="K3" s="14">
        <f>SUM(E3:J3)</f>
        <v>562</v>
      </c>
      <c r="L3" s="6"/>
      <c r="M3" s="6"/>
    </row>
    <row r="4" spans="1:13" ht="13.5">
      <c r="A4" s="6"/>
      <c r="B4" s="3">
        <v>8</v>
      </c>
      <c r="C4" s="3">
        <v>4</v>
      </c>
      <c r="D4" s="3" t="s">
        <v>140</v>
      </c>
      <c r="E4" s="14">
        <v>96</v>
      </c>
      <c r="F4" s="14">
        <v>98</v>
      </c>
      <c r="G4" s="14">
        <v>98</v>
      </c>
      <c r="H4" s="14">
        <v>96</v>
      </c>
      <c r="I4" s="14">
        <v>97</v>
      </c>
      <c r="J4" s="14">
        <v>94</v>
      </c>
      <c r="K4" s="14">
        <f>SUM(E4:J4)</f>
        <v>579</v>
      </c>
      <c r="L4" s="3">
        <f>SUM(K2:K4)</f>
        <v>1712</v>
      </c>
      <c r="M4" s="3">
        <f>IF(COUNT(L4),RANK(L4,L$4:L$81),"")</f>
        <v>1</v>
      </c>
    </row>
    <row r="5" spans="1:13" ht="13.5">
      <c r="A5" s="3" t="s">
        <v>20</v>
      </c>
      <c r="B5" s="3">
        <v>9</v>
      </c>
      <c r="C5" s="3">
        <v>4</v>
      </c>
      <c r="D5" s="3" t="s">
        <v>141</v>
      </c>
      <c r="E5" s="14">
        <v>82</v>
      </c>
      <c r="F5" s="14">
        <v>87</v>
      </c>
      <c r="G5" s="14">
        <v>93</v>
      </c>
      <c r="H5" s="14">
        <v>88</v>
      </c>
      <c r="I5" s="14">
        <v>89</v>
      </c>
      <c r="J5" s="14">
        <v>91</v>
      </c>
      <c r="K5" s="14">
        <f>SUM(E5:J5)</f>
        <v>530</v>
      </c>
      <c r="L5" s="3"/>
      <c r="M5" s="3"/>
    </row>
    <row r="6" spans="1:13" ht="13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>
      <c r="A7" s="4"/>
      <c r="B7" s="3">
        <v>3</v>
      </c>
      <c r="C7" s="3">
        <v>5</v>
      </c>
      <c r="D7" s="3" t="s">
        <v>228</v>
      </c>
      <c r="E7" s="14">
        <v>94</v>
      </c>
      <c r="F7" s="14">
        <v>95</v>
      </c>
      <c r="G7" s="14">
        <v>96</v>
      </c>
      <c r="H7" s="14">
        <v>98</v>
      </c>
      <c r="I7" s="14">
        <v>98</v>
      </c>
      <c r="J7" s="14">
        <v>98</v>
      </c>
      <c r="K7" s="14">
        <f>SUM(E7:J7)</f>
        <v>579</v>
      </c>
      <c r="L7" s="4"/>
      <c r="M7" s="4"/>
    </row>
    <row r="8" spans="1:13" ht="14.25">
      <c r="A8" s="31" t="s">
        <v>229</v>
      </c>
      <c r="B8" s="3">
        <v>4</v>
      </c>
      <c r="C8" s="3">
        <v>5</v>
      </c>
      <c r="D8" s="3" t="s">
        <v>230</v>
      </c>
      <c r="E8" s="14">
        <v>93</v>
      </c>
      <c r="F8" s="14">
        <v>98</v>
      </c>
      <c r="G8" s="14">
        <v>95</v>
      </c>
      <c r="H8" s="14">
        <v>95</v>
      </c>
      <c r="I8" s="14">
        <v>96</v>
      </c>
      <c r="J8" s="14">
        <v>93</v>
      </c>
      <c r="K8" s="14">
        <f>SUM(E8:J8)</f>
        <v>570</v>
      </c>
      <c r="L8" s="6"/>
      <c r="M8" s="6"/>
    </row>
    <row r="9" spans="1:13" ht="13.5">
      <c r="A9" s="6"/>
      <c r="B9" s="3">
        <v>8</v>
      </c>
      <c r="C9" s="3">
        <v>5</v>
      </c>
      <c r="D9" s="3" t="s">
        <v>231</v>
      </c>
      <c r="E9" s="14">
        <v>89</v>
      </c>
      <c r="F9" s="14">
        <v>94</v>
      </c>
      <c r="G9" s="14">
        <v>88</v>
      </c>
      <c r="H9" s="14">
        <v>95</v>
      </c>
      <c r="I9" s="14">
        <v>96</v>
      </c>
      <c r="J9" s="14">
        <v>94</v>
      </c>
      <c r="K9" s="14">
        <f>SUM(E9:J9)</f>
        <v>556</v>
      </c>
      <c r="L9" s="3">
        <f>SUM(K7:K9)</f>
        <v>1705</v>
      </c>
      <c r="M9" s="3">
        <f>IF(COUNT(L9),RANK(L9,L$4:L$81),"")</f>
        <v>2</v>
      </c>
    </row>
    <row r="10" spans="1:13" ht="13.5">
      <c r="A10" s="3" t="s">
        <v>20</v>
      </c>
      <c r="B10" s="3">
        <v>9</v>
      </c>
      <c r="C10" s="3">
        <v>5</v>
      </c>
      <c r="D10" s="3" t="s">
        <v>235</v>
      </c>
      <c r="E10" s="14">
        <v>91</v>
      </c>
      <c r="F10" s="14">
        <v>93</v>
      </c>
      <c r="G10" s="14">
        <v>93</v>
      </c>
      <c r="H10" s="14">
        <v>93</v>
      </c>
      <c r="I10" s="14">
        <v>93</v>
      </c>
      <c r="J10" s="14">
        <v>93</v>
      </c>
      <c r="K10" s="14">
        <f>SUM(E10:J10)</f>
        <v>556</v>
      </c>
      <c r="L10" s="3"/>
      <c r="M10" s="3"/>
    </row>
    <row r="11" spans="1:13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3.5">
      <c r="A12" s="4"/>
      <c r="B12" s="3">
        <v>3</v>
      </c>
      <c r="C12" s="3">
        <v>8</v>
      </c>
      <c r="D12" s="27" t="s">
        <v>252</v>
      </c>
      <c r="E12" s="14">
        <v>95</v>
      </c>
      <c r="F12" s="14">
        <v>94</v>
      </c>
      <c r="G12" s="14">
        <v>95</v>
      </c>
      <c r="H12" s="14">
        <v>96</v>
      </c>
      <c r="I12" s="14">
        <v>90</v>
      </c>
      <c r="J12" s="14">
        <v>95</v>
      </c>
      <c r="K12" s="14">
        <f>SUM(E12:J12)</f>
        <v>565</v>
      </c>
      <c r="L12" s="4"/>
      <c r="M12" s="4"/>
    </row>
    <row r="13" spans="1:13" ht="14.25">
      <c r="A13" s="5" t="s">
        <v>237</v>
      </c>
      <c r="B13" s="3">
        <v>4</v>
      </c>
      <c r="C13" s="3">
        <v>8</v>
      </c>
      <c r="D13" s="27" t="s">
        <v>253</v>
      </c>
      <c r="E13" s="14">
        <v>98</v>
      </c>
      <c r="F13" s="14">
        <v>95</v>
      </c>
      <c r="G13" s="14">
        <v>95</v>
      </c>
      <c r="H13" s="14">
        <v>99</v>
      </c>
      <c r="I13" s="14">
        <v>98</v>
      </c>
      <c r="J13" s="14">
        <v>99</v>
      </c>
      <c r="K13" s="14">
        <f>SUM(E13:J13)</f>
        <v>584</v>
      </c>
      <c r="L13" s="6"/>
      <c r="M13" s="6"/>
    </row>
    <row r="14" spans="1:13" ht="13.5">
      <c r="A14" s="6"/>
      <c r="B14" s="3">
        <v>8</v>
      </c>
      <c r="C14" s="3">
        <v>8</v>
      </c>
      <c r="D14" s="27" t="s">
        <v>258</v>
      </c>
      <c r="E14" s="14">
        <v>93</v>
      </c>
      <c r="F14" s="14">
        <v>90</v>
      </c>
      <c r="G14" s="14">
        <v>88</v>
      </c>
      <c r="H14" s="14">
        <v>94</v>
      </c>
      <c r="I14" s="14">
        <v>91</v>
      </c>
      <c r="J14" s="14">
        <v>92</v>
      </c>
      <c r="K14" s="14">
        <f>SUM(E14:J14)</f>
        <v>548</v>
      </c>
      <c r="L14" s="3">
        <f>SUM(K12:K14)</f>
        <v>1697</v>
      </c>
      <c r="M14" s="3">
        <f>IF(COUNT(L14),RANK(L14,L$4:L$81),"")</f>
        <v>3</v>
      </c>
    </row>
    <row r="15" spans="1:13" ht="13.5">
      <c r="A15" s="3" t="s">
        <v>20</v>
      </c>
      <c r="B15" s="3">
        <v>9</v>
      </c>
      <c r="C15" s="3">
        <v>8</v>
      </c>
      <c r="D15" s="27" t="s">
        <v>259</v>
      </c>
      <c r="E15" s="14">
        <v>82</v>
      </c>
      <c r="F15" s="14">
        <v>89</v>
      </c>
      <c r="G15" s="14">
        <v>87</v>
      </c>
      <c r="H15" s="14">
        <v>84</v>
      </c>
      <c r="I15" s="14">
        <v>86</v>
      </c>
      <c r="J15" s="14">
        <v>91</v>
      </c>
      <c r="K15" s="14">
        <f>SUM(E15:J15)</f>
        <v>519</v>
      </c>
      <c r="L15" s="3"/>
      <c r="M15" s="3"/>
    </row>
    <row r="16" spans="1:13" ht="13.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3.5">
      <c r="A17" s="4"/>
      <c r="B17" s="14">
        <v>3</v>
      </c>
      <c r="C17" s="14">
        <v>13</v>
      </c>
      <c r="D17" s="49" t="s">
        <v>330</v>
      </c>
      <c r="E17" s="14">
        <v>91</v>
      </c>
      <c r="F17" s="14">
        <v>89</v>
      </c>
      <c r="G17" s="14">
        <v>93</v>
      </c>
      <c r="H17" s="14">
        <v>93</v>
      </c>
      <c r="I17" s="14">
        <v>96</v>
      </c>
      <c r="J17" s="14">
        <v>95</v>
      </c>
      <c r="K17" s="14">
        <f>SUM(E17:J17)</f>
        <v>557</v>
      </c>
      <c r="L17" s="4"/>
      <c r="M17" s="4"/>
    </row>
    <row r="18" spans="1:13" ht="14.25">
      <c r="A18" s="5" t="s">
        <v>328</v>
      </c>
      <c r="B18" s="14">
        <v>4</v>
      </c>
      <c r="C18" s="14">
        <v>13</v>
      </c>
      <c r="D18" s="49" t="s">
        <v>331</v>
      </c>
      <c r="E18" s="14">
        <v>96</v>
      </c>
      <c r="F18" s="14">
        <v>96</v>
      </c>
      <c r="G18" s="14">
        <v>92</v>
      </c>
      <c r="H18" s="14">
        <v>94</v>
      </c>
      <c r="I18" s="14">
        <v>95</v>
      </c>
      <c r="J18" s="14">
        <v>93</v>
      </c>
      <c r="K18" s="14">
        <f>SUM(E18:J18)</f>
        <v>566</v>
      </c>
      <c r="L18" s="6"/>
      <c r="M18" s="6"/>
    </row>
    <row r="19" spans="1:13" ht="13.5">
      <c r="A19" s="6"/>
      <c r="B19" s="14">
        <v>8</v>
      </c>
      <c r="C19" s="14">
        <v>13</v>
      </c>
      <c r="D19" s="49" t="s">
        <v>336</v>
      </c>
      <c r="E19" s="14">
        <v>94</v>
      </c>
      <c r="F19" s="14">
        <v>95</v>
      </c>
      <c r="G19" s="14">
        <v>96</v>
      </c>
      <c r="H19" s="14">
        <v>99</v>
      </c>
      <c r="I19" s="14">
        <v>98</v>
      </c>
      <c r="J19" s="14">
        <v>83</v>
      </c>
      <c r="K19" s="14">
        <f>SUM(E19:J19)</f>
        <v>565</v>
      </c>
      <c r="L19" s="3">
        <f>SUM(K17:K19)</f>
        <v>1688</v>
      </c>
      <c r="M19" s="3">
        <f>IF(COUNT(L19),RANK(L19,L$4:L$81),"")</f>
        <v>4</v>
      </c>
    </row>
    <row r="20" spans="1:13" ht="13.5">
      <c r="A20" s="3" t="s">
        <v>20</v>
      </c>
      <c r="B20" s="14">
        <v>9</v>
      </c>
      <c r="C20" s="14">
        <v>13</v>
      </c>
      <c r="D20" s="49" t="s">
        <v>337</v>
      </c>
      <c r="E20" s="14">
        <v>88</v>
      </c>
      <c r="F20" s="14">
        <v>90</v>
      </c>
      <c r="G20" s="14">
        <v>81</v>
      </c>
      <c r="H20" s="14">
        <v>86</v>
      </c>
      <c r="I20" s="14">
        <v>89</v>
      </c>
      <c r="J20" s="14">
        <v>83</v>
      </c>
      <c r="K20" s="14">
        <f>SUM(E20:J20)</f>
        <v>517</v>
      </c>
      <c r="L20" s="3"/>
      <c r="M20" s="3"/>
    </row>
    <row r="21" spans="1:13" ht="13.5">
      <c r="A21" s="7"/>
      <c r="L21" s="7"/>
      <c r="M21" s="7"/>
    </row>
    <row r="22" spans="1:13" ht="13.5">
      <c r="A22" s="4"/>
      <c r="B22" s="3">
        <v>2</v>
      </c>
      <c r="C22" s="3">
        <v>11</v>
      </c>
      <c r="D22" s="3" t="s">
        <v>199</v>
      </c>
      <c r="E22" s="14">
        <v>88</v>
      </c>
      <c r="F22" s="14">
        <v>91</v>
      </c>
      <c r="G22" s="14">
        <v>89</v>
      </c>
      <c r="H22" s="14">
        <v>94</v>
      </c>
      <c r="I22" s="14">
        <v>90</v>
      </c>
      <c r="J22" s="14">
        <v>98</v>
      </c>
      <c r="K22" s="14">
        <f>SUM(E22:J22)</f>
        <v>550</v>
      </c>
      <c r="L22" s="4"/>
      <c r="M22" s="4"/>
    </row>
    <row r="23" spans="1:13" ht="14.25">
      <c r="A23" s="5" t="s">
        <v>196</v>
      </c>
      <c r="B23" s="3">
        <v>4</v>
      </c>
      <c r="C23" s="3">
        <v>11</v>
      </c>
      <c r="D23" s="3" t="s">
        <v>208</v>
      </c>
      <c r="E23" s="14">
        <v>92</v>
      </c>
      <c r="F23" s="14">
        <v>88</v>
      </c>
      <c r="G23" s="14">
        <v>92</v>
      </c>
      <c r="H23" s="14">
        <v>96</v>
      </c>
      <c r="I23" s="14">
        <v>95</v>
      </c>
      <c r="J23" s="14">
        <v>94</v>
      </c>
      <c r="K23" s="14">
        <f>SUM(E23:J23)</f>
        <v>557</v>
      </c>
      <c r="L23" s="6"/>
      <c r="M23" s="6"/>
    </row>
    <row r="24" spans="1:13" ht="13.5">
      <c r="A24" s="6"/>
      <c r="B24" s="3">
        <v>8</v>
      </c>
      <c r="C24" s="3">
        <v>11</v>
      </c>
      <c r="D24" s="3" t="s">
        <v>214</v>
      </c>
      <c r="E24" s="14">
        <v>88</v>
      </c>
      <c r="F24" s="14">
        <v>93</v>
      </c>
      <c r="G24" s="14">
        <v>93</v>
      </c>
      <c r="H24" s="14">
        <v>92</v>
      </c>
      <c r="I24" s="14">
        <v>93</v>
      </c>
      <c r="J24" s="14">
        <v>96</v>
      </c>
      <c r="K24" s="14">
        <f>SUM(E24:J24)</f>
        <v>555</v>
      </c>
      <c r="L24" s="3">
        <f>SUM(K22:K24)</f>
        <v>1662</v>
      </c>
      <c r="M24" s="3">
        <f>IF(COUNT(L24),RANK(L24,L$4:L$81),"")</f>
        <v>5</v>
      </c>
    </row>
    <row r="25" spans="1:13" ht="13.5">
      <c r="A25" s="3" t="s">
        <v>20</v>
      </c>
      <c r="B25" s="3">
        <v>9</v>
      </c>
      <c r="C25" s="3">
        <v>11</v>
      </c>
      <c r="D25" s="3" t="s">
        <v>217</v>
      </c>
      <c r="E25" s="14">
        <v>84</v>
      </c>
      <c r="F25" s="14">
        <v>89</v>
      </c>
      <c r="G25" s="14">
        <v>82</v>
      </c>
      <c r="H25" s="14">
        <v>94</v>
      </c>
      <c r="I25" s="14">
        <v>86</v>
      </c>
      <c r="J25" s="14">
        <v>83</v>
      </c>
      <c r="K25" s="14">
        <f>SUM(E25:J25)</f>
        <v>518</v>
      </c>
      <c r="L25" s="3"/>
      <c r="M25" s="3"/>
    </row>
    <row r="26" spans="1:13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3.5">
      <c r="A27" s="22"/>
      <c r="B27" s="29">
        <v>3</v>
      </c>
      <c r="C27" s="27">
        <v>14</v>
      </c>
      <c r="D27" s="27" t="s">
        <v>313</v>
      </c>
      <c r="E27" s="14">
        <v>89</v>
      </c>
      <c r="F27" s="14">
        <v>84</v>
      </c>
      <c r="G27" s="14">
        <v>85</v>
      </c>
      <c r="H27" s="14">
        <v>86</v>
      </c>
      <c r="I27" s="14">
        <v>88</v>
      </c>
      <c r="J27" s="14">
        <v>82</v>
      </c>
      <c r="K27" s="14">
        <f>SUM(E27:J27)</f>
        <v>514</v>
      </c>
      <c r="L27" s="4"/>
      <c r="M27" s="4"/>
    </row>
    <row r="28" spans="1:13" ht="13.5">
      <c r="A28" s="79" t="s">
        <v>314</v>
      </c>
      <c r="B28" s="29">
        <v>4</v>
      </c>
      <c r="C28" s="27">
        <v>14</v>
      </c>
      <c r="D28" s="27" t="s">
        <v>315</v>
      </c>
      <c r="E28" s="14">
        <v>91</v>
      </c>
      <c r="F28" s="14">
        <v>93</v>
      </c>
      <c r="G28" s="14">
        <v>93</v>
      </c>
      <c r="H28" s="14">
        <v>92</v>
      </c>
      <c r="I28" s="14">
        <v>96</v>
      </c>
      <c r="J28" s="14">
        <v>96</v>
      </c>
      <c r="K28" s="14">
        <f>SUM(E28:J28)</f>
        <v>561</v>
      </c>
      <c r="L28" s="6"/>
      <c r="M28" s="6"/>
    </row>
    <row r="29" spans="1:13" ht="13.5">
      <c r="A29" s="24"/>
      <c r="B29" s="29">
        <v>6</v>
      </c>
      <c r="C29" s="27">
        <v>26</v>
      </c>
      <c r="D29" s="27" t="s">
        <v>316</v>
      </c>
      <c r="E29" s="14">
        <v>98</v>
      </c>
      <c r="F29" s="14">
        <v>95</v>
      </c>
      <c r="G29" s="14">
        <v>96</v>
      </c>
      <c r="H29" s="14">
        <v>98</v>
      </c>
      <c r="I29" s="14">
        <v>97</v>
      </c>
      <c r="J29" s="14">
        <v>96</v>
      </c>
      <c r="K29" s="14">
        <f>SUM(E29:J29)</f>
        <v>580</v>
      </c>
      <c r="L29" s="3">
        <f>SUM(K27:K29)</f>
        <v>1655</v>
      </c>
      <c r="M29" s="3">
        <f>IF(COUNT(L29),RANK(L29,L$4:L$81),"")</f>
        <v>6</v>
      </c>
    </row>
    <row r="30" spans="1:13" ht="13.5">
      <c r="A30" s="6" t="s">
        <v>20</v>
      </c>
      <c r="B30" s="27">
        <v>9</v>
      </c>
      <c r="C30" s="27">
        <v>14</v>
      </c>
      <c r="D30" s="27" t="s">
        <v>317</v>
      </c>
      <c r="E30" s="14">
        <v>86</v>
      </c>
      <c r="F30" s="14">
        <v>91</v>
      </c>
      <c r="G30" s="14">
        <v>89</v>
      </c>
      <c r="H30" s="14">
        <v>90</v>
      </c>
      <c r="I30" s="14">
        <v>88</v>
      </c>
      <c r="J30" s="14">
        <v>92</v>
      </c>
      <c r="K30" s="14">
        <f>SUM(E30:J30)</f>
        <v>536</v>
      </c>
      <c r="L30" s="3"/>
      <c r="M30" s="3"/>
    </row>
    <row r="31" spans="1:13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3.5">
      <c r="A32" s="4"/>
      <c r="B32" s="27">
        <v>3</v>
      </c>
      <c r="C32" s="27">
        <v>16</v>
      </c>
      <c r="D32" s="27" t="s">
        <v>183</v>
      </c>
      <c r="E32" s="14">
        <v>97</v>
      </c>
      <c r="F32" s="14">
        <v>90</v>
      </c>
      <c r="G32" s="14">
        <v>83</v>
      </c>
      <c r="H32" s="14">
        <v>85</v>
      </c>
      <c r="I32" s="14">
        <v>90</v>
      </c>
      <c r="J32" s="14">
        <v>90</v>
      </c>
      <c r="K32" s="14">
        <f>SUM(E32:J32)</f>
        <v>535</v>
      </c>
      <c r="L32" s="4"/>
      <c r="M32" s="4"/>
    </row>
    <row r="33" spans="1:13" ht="14.25">
      <c r="A33" s="5" t="s">
        <v>179</v>
      </c>
      <c r="B33" s="27">
        <v>4</v>
      </c>
      <c r="C33" s="27">
        <v>16</v>
      </c>
      <c r="D33" s="27" t="s">
        <v>184</v>
      </c>
      <c r="E33" s="14">
        <v>98</v>
      </c>
      <c r="F33" s="14">
        <v>95</v>
      </c>
      <c r="G33" s="14">
        <v>91</v>
      </c>
      <c r="H33" s="14">
        <v>93</v>
      </c>
      <c r="I33" s="14">
        <v>91</v>
      </c>
      <c r="J33" s="14">
        <v>92</v>
      </c>
      <c r="K33" s="14">
        <f>SUM(E33:J33)</f>
        <v>560</v>
      </c>
      <c r="L33" s="6"/>
      <c r="M33" s="6"/>
    </row>
    <row r="34" spans="1:13" ht="13.5">
      <c r="A34" s="6"/>
      <c r="B34" s="27">
        <v>8</v>
      </c>
      <c r="C34" s="27">
        <v>16</v>
      </c>
      <c r="D34" s="27" t="s">
        <v>190</v>
      </c>
      <c r="E34" s="14">
        <v>90</v>
      </c>
      <c r="F34" s="14">
        <v>92</v>
      </c>
      <c r="G34" s="14">
        <v>92</v>
      </c>
      <c r="H34" s="14">
        <v>96</v>
      </c>
      <c r="I34" s="14">
        <v>95</v>
      </c>
      <c r="J34" s="14">
        <v>92</v>
      </c>
      <c r="K34" s="14">
        <f>SUM(E34:J34)</f>
        <v>557</v>
      </c>
      <c r="L34" s="3">
        <f>SUM(K32:K34)</f>
        <v>1652</v>
      </c>
      <c r="M34" s="3">
        <f>IF(COUNT(L34),RANK(L34,L$4:L$81),"")</f>
        <v>7</v>
      </c>
    </row>
    <row r="35" spans="1:13" ht="13.5">
      <c r="A35" s="3" t="s">
        <v>20</v>
      </c>
      <c r="B35" s="27">
        <v>9</v>
      </c>
      <c r="C35" s="27">
        <v>16</v>
      </c>
      <c r="D35" s="27" t="s">
        <v>192</v>
      </c>
      <c r="E35" s="14"/>
      <c r="F35" s="14" t="s">
        <v>351</v>
      </c>
      <c r="G35" s="14"/>
      <c r="H35" s="14"/>
      <c r="I35" s="14" t="s">
        <v>352</v>
      </c>
      <c r="J35" s="14"/>
      <c r="K35" s="14">
        <f>SUM(E35:J35)</f>
        <v>0</v>
      </c>
      <c r="L35" s="3"/>
      <c r="M35" s="3"/>
    </row>
    <row r="36" spans="1:13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3.5">
      <c r="A37" s="22"/>
      <c r="B37" s="73">
        <v>3</v>
      </c>
      <c r="C37" s="49">
        <v>6</v>
      </c>
      <c r="D37" s="49" t="s">
        <v>285</v>
      </c>
      <c r="E37" s="14">
        <v>91</v>
      </c>
      <c r="F37" s="14">
        <v>95</v>
      </c>
      <c r="G37" s="14">
        <v>91</v>
      </c>
      <c r="H37" s="14">
        <v>88</v>
      </c>
      <c r="I37" s="14">
        <v>90</v>
      </c>
      <c r="J37" s="14">
        <v>89</v>
      </c>
      <c r="K37" s="14">
        <f>SUM(E37:J37)</f>
        <v>544</v>
      </c>
      <c r="L37" s="4"/>
      <c r="M37" s="4"/>
    </row>
    <row r="38" spans="1:13" ht="14.25">
      <c r="A38" s="5" t="s">
        <v>286</v>
      </c>
      <c r="B38" s="73">
        <v>4</v>
      </c>
      <c r="C38" s="49">
        <v>6</v>
      </c>
      <c r="D38" s="49" t="s">
        <v>291</v>
      </c>
      <c r="E38" s="14">
        <v>88</v>
      </c>
      <c r="F38" s="14">
        <v>94</v>
      </c>
      <c r="G38" s="14">
        <v>93</v>
      </c>
      <c r="H38" s="14">
        <v>91</v>
      </c>
      <c r="I38" s="14">
        <v>88</v>
      </c>
      <c r="J38" s="14">
        <v>92</v>
      </c>
      <c r="K38" s="14">
        <f>SUM(E38:J38)</f>
        <v>546</v>
      </c>
      <c r="L38" s="6"/>
      <c r="M38" s="6"/>
    </row>
    <row r="39" spans="1:13" ht="13.5">
      <c r="A39" s="24"/>
      <c r="B39" s="73">
        <v>8</v>
      </c>
      <c r="C39" s="49">
        <v>6</v>
      </c>
      <c r="D39" s="49" t="s">
        <v>287</v>
      </c>
      <c r="E39" s="14">
        <v>92</v>
      </c>
      <c r="F39" s="14">
        <v>94</v>
      </c>
      <c r="G39" s="14">
        <v>97</v>
      </c>
      <c r="H39" s="14">
        <v>91</v>
      </c>
      <c r="I39" s="14">
        <v>91</v>
      </c>
      <c r="J39" s="14">
        <v>95</v>
      </c>
      <c r="K39" s="14">
        <f>SUM(E39:J39)</f>
        <v>560</v>
      </c>
      <c r="L39" s="3">
        <f>SUM(K37:K39)</f>
        <v>1650</v>
      </c>
      <c r="M39" s="3">
        <f>IF(COUNT(L39),RANK(L39,L$4:L$81),"")</f>
        <v>8</v>
      </c>
    </row>
    <row r="40" spans="1:13" ht="13.5">
      <c r="A40" s="6" t="s">
        <v>20</v>
      </c>
      <c r="B40" s="55">
        <v>9</v>
      </c>
      <c r="C40" s="55">
        <v>6</v>
      </c>
      <c r="D40" s="55" t="s">
        <v>292</v>
      </c>
      <c r="E40" s="14">
        <v>85</v>
      </c>
      <c r="F40" s="14">
        <v>94</v>
      </c>
      <c r="G40" s="14">
        <v>92</v>
      </c>
      <c r="H40" s="14">
        <v>91</v>
      </c>
      <c r="I40" s="14">
        <v>88</v>
      </c>
      <c r="J40" s="14">
        <v>91</v>
      </c>
      <c r="K40" s="14">
        <f>SUM(E40:J40)</f>
        <v>541</v>
      </c>
      <c r="L40" s="3"/>
      <c r="M40" s="3"/>
    </row>
    <row r="41" spans="1:13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3.5">
      <c r="A42" s="92"/>
      <c r="B42" s="93">
        <v>3</v>
      </c>
      <c r="C42" s="93">
        <v>12</v>
      </c>
      <c r="D42" s="93" t="s">
        <v>149</v>
      </c>
      <c r="E42" s="14">
        <v>93</v>
      </c>
      <c r="F42" s="14">
        <v>82</v>
      </c>
      <c r="G42" s="14">
        <v>90</v>
      </c>
      <c r="H42" s="14">
        <v>91</v>
      </c>
      <c r="I42" s="14">
        <v>91</v>
      </c>
      <c r="J42" s="14">
        <v>89</v>
      </c>
      <c r="K42" s="14">
        <f>SUM(E42:J42)</f>
        <v>536</v>
      </c>
      <c r="L42" s="94"/>
      <c r="M42" s="95"/>
    </row>
    <row r="43" spans="1:13" ht="14.25">
      <c r="A43" s="96" t="s">
        <v>148</v>
      </c>
      <c r="B43" s="3">
        <v>4</v>
      </c>
      <c r="C43" s="3">
        <v>12</v>
      </c>
      <c r="D43" s="3" t="s">
        <v>157</v>
      </c>
      <c r="E43" s="14">
        <v>93</v>
      </c>
      <c r="F43" s="14">
        <v>88</v>
      </c>
      <c r="G43" s="14">
        <v>91</v>
      </c>
      <c r="H43" s="14">
        <v>92</v>
      </c>
      <c r="I43" s="14">
        <v>90</v>
      </c>
      <c r="J43" s="14">
        <v>91</v>
      </c>
      <c r="K43" s="14">
        <f>SUM(E43:J43)</f>
        <v>545</v>
      </c>
      <c r="L43" s="6"/>
      <c r="M43" s="97"/>
    </row>
    <row r="44" spans="1:13" ht="13.5">
      <c r="A44" s="98"/>
      <c r="B44" s="3">
        <v>8</v>
      </c>
      <c r="C44" s="3">
        <v>12</v>
      </c>
      <c r="D44" s="3" t="s">
        <v>172</v>
      </c>
      <c r="E44" s="14"/>
      <c r="F44" s="14" t="s">
        <v>378</v>
      </c>
      <c r="G44" s="14"/>
      <c r="H44" s="14"/>
      <c r="I44" s="14" t="s">
        <v>352</v>
      </c>
      <c r="J44" s="14"/>
      <c r="K44" s="14">
        <f>SUM(E44:J44)</f>
        <v>0</v>
      </c>
      <c r="L44" s="3">
        <f>SUM(K42:K45)</f>
        <v>1641</v>
      </c>
      <c r="M44" s="99">
        <f>IF(COUNT(L44),RANK(L44,L$4:L$81),"")</f>
        <v>9</v>
      </c>
    </row>
    <row r="45" spans="1:13" ht="13.5">
      <c r="A45" s="100" t="s">
        <v>20</v>
      </c>
      <c r="B45" s="84">
        <v>9</v>
      </c>
      <c r="C45" s="84">
        <v>12</v>
      </c>
      <c r="D45" s="84" t="s">
        <v>178</v>
      </c>
      <c r="E45" s="14">
        <v>96</v>
      </c>
      <c r="F45" s="14">
        <v>96</v>
      </c>
      <c r="G45" s="14">
        <v>94</v>
      </c>
      <c r="H45" s="14">
        <v>91</v>
      </c>
      <c r="I45" s="14">
        <v>92</v>
      </c>
      <c r="J45" s="14">
        <v>91</v>
      </c>
      <c r="K45" s="14">
        <f>SUM(E45:J45)</f>
        <v>560</v>
      </c>
      <c r="L45" s="84"/>
      <c r="M45" s="101"/>
    </row>
    <row r="46" spans="1:13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3.5">
      <c r="A47" s="22"/>
      <c r="B47" s="23">
        <v>3</v>
      </c>
      <c r="C47" s="3">
        <v>9</v>
      </c>
      <c r="D47" s="27" t="s">
        <v>338</v>
      </c>
      <c r="E47" s="14">
        <v>90</v>
      </c>
      <c r="F47" s="14">
        <v>91</v>
      </c>
      <c r="G47" s="14">
        <v>91</v>
      </c>
      <c r="H47" s="14">
        <v>93</v>
      </c>
      <c r="I47" s="14">
        <v>89</v>
      </c>
      <c r="J47" s="14">
        <v>94</v>
      </c>
      <c r="K47" s="14">
        <f>SUM(E47:J47)</f>
        <v>548</v>
      </c>
      <c r="L47" s="4"/>
      <c r="M47" s="4"/>
    </row>
    <row r="48" spans="1:13" ht="14.25">
      <c r="A48" s="5" t="s">
        <v>339</v>
      </c>
      <c r="B48" s="23">
        <v>4</v>
      </c>
      <c r="C48" s="3">
        <v>9</v>
      </c>
      <c r="D48" s="27" t="s">
        <v>340</v>
      </c>
      <c r="E48" s="14">
        <v>90</v>
      </c>
      <c r="F48" s="14">
        <v>85</v>
      </c>
      <c r="G48" s="14">
        <v>95</v>
      </c>
      <c r="H48" s="14">
        <v>87</v>
      </c>
      <c r="I48" s="14">
        <v>92</v>
      </c>
      <c r="J48" s="14">
        <v>86</v>
      </c>
      <c r="K48" s="14">
        <f>SUM(E48:J48)</f>
        <v>535</v>
      </c>
      <c r="L48" s="6"/>
      <c r="M48" s="6"/>
    </row>
    <row r="49" spans="1:13" ht="13.5">
      <c r="A49" s="24"/>
      <c r="B49" s="23">
        <v>8</v>
      </c>
      <c r="C49" s="3">
        <v>9</v>
      </c>
      <c r="D49" s="27" t="s">
        <v>341</v>
      </c>
      <c r="E49" s="14">
        <v>94</v>
      </c>
      <c r="F49" s="14">
        <v>92</v>
      </c>
      <c r="G49" s="14">
        <v>95</v>
      </c>
      <c r="H49" s="14">
        <v>89</v>
      </c>
      <c r="I49" s="14">
        <v>94</v>
      </c>
      <c r="J49" s="14">
        <v>93</v>
      </c>
      <c r="K49" s="14">
        <f>SUM(E49:J49)</f>
        <v>557</v>
      </c>
      <c r="L49" s="3">
        <f>SUM(K47:K49)</f>
        <v>1640</v>
      </c>
      <c r="M49" s="3">
        <f>IF(COUNT(L49),RANK(L49,L$4:L$81),"")</f>
        <v>10</v>
      </c>
    </row>
    <row r="50" spans="1:13" ht="13.5">
      <c r="A50" s="6" t="s">
        <v>20</v>
      </c>
      <c r="B50" s="3">
        <v>9</v>
      </c>
      <c r="C50" s="3">
        <v>9</v>
      </c>
      <c r="D50" s="27" t="s">
        <v>342</v>
      </c>
      <c r="E50" s="14">
        <v>91</v>
      </c>
      <c r="F50" s="14">
        <v>91</v>
      </c>
      <c r="G50" s="14">
        <v>92</v>
      </c>
      <c r="H50" s="14">
        <v>89</v>
      </c>
      <c r="I50" s="14">
        <v>93</v>
      </c>
      <c r="J50" s="14">
        <v>87</v>
      </c>
      <c r="K50" s="14">
        <f>SUM(E50:J50)</f>
        <v>543</v>
      </c>
      <c r="L50" s="3"/>
      <c r="M50" s="3"/>
    </row>
    <row r="51" spans="1:13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3.5">
      <c r="A52" s="92"/>
      <c r="B52" s="93">
        <v>3</v>
      </c>
      <c r="C52" s="93">
        <v>15</v>
      </c>
      <c r="D52" s="93" t="s">
        <v>51</v>
      </c>
      <c r="E52" s="14">
        <v>84</v>
      </c>
      <c r="F52" s="14">
        <v>89</v>
      </c>
      <c r="G52" s="14">
        <v>92</v>
      </c>
      <c r="H52" s="14">
        <v>90</v>
      </c>
      <c r="I52" s="14">
        <v>92</v>
      </c>
      <c r="J52" s="14">
        <v>95</v>
      </c>
      <c r="K52" s="14">
        <f>SUM(E52:J52)</f>
        <v>542</v>
      </c>
      <c r="L52" s="94"/>
      <c r="M52" s="95"/>
    </row>
    <row r="53" spans="1:13" ht="14.25">
      <c r="A53" s="96" t="s">
        <v>47</v>
      </c>
      <c r="B53" s="3">
        <v>4</v>
      </c>
      <c r="C53" s="3">
        <v>15</v>
      </c>
      <c r="D53" s="3" t="s">
        <v>46</v>
      </c>
      <c r="E53" s="14">
        <v>92</v>
      </c>
      <c r="F53" s="14">
        <v>91</v>
      </c>
      <c r="G53" s="14">
        <v>90</v>
      </c>
      <c r="H53" s="14">
        <v>90</v>
      </c>
      <c r="I53" s="14">
        <v>89</v>
      </c>
      <c r="J53" s="14">
        <v>93</v>
      </c>
      <c r="K53" s="14">
        <f>SUM(E53:J53)</f>
        <v>545</v>
      </c>
      <c r="L53" s="6"/>
      <c r="M53" s="97"/>
    </row>
    <row r="54" spans="1:13" ht="13.5">
      <c r="A54" s="98"/>
      <c r="B54" s="3">
        <v>8</v>
      </c>
      <c r="C54" s="3">
        <v>15</v>
      </c>
      <c r="D54" s="3" t="s">
        <v>61</v>
      </c>
      <c r="E54" s="14">
        <v>90</v>
      </c>
      <c r="F54" s="14">
        <v>88</v>
      </c>
      <c r="G54" s="14">
        <v>92</v>
      </c>
      <c r="H54" s="14">
        <v>90</v>
      </c>
      <c r="I54" s="14">
        <v>93</v>
      </c>
      <c r="J54" s="14">
        <v>90</v>
      </c>
      <c r="K54" s="14">
        <f>SUM(E54:J54)</f>
        <v>543</v>
      </c>
      <c r="L54" s="3">
        <f>SUM(K52:K54)</f>
        <v>1630</v>
      </c>
      <c r="M54" s="99">
        <f>IF(COUNT(L54),RANK(L54,L$4:L$81),"")</f>
        <v>11</v>
      </c>
    </row>
    <row r="55" spans="1:13" ht="13.5">
      <c r="A55" s="100" t="s">
        <v>20</v>
      </c>
      <c r="B55" s="84">
        <v>9</v>
      </c>
      <c r="C55" s="84">
        <v>15</v>
      </c>
      <c r="D55" s="84" t="s">
        <v>62</v>
      </c>
      <c r="E55" s="14">
        <v>91</v>
      </c>
      <c r="F55" s="14">
        <v>97</v>
      </c>
      <c r="G55" s="14">
        <v>94</v>
      </c>
      <c r="H55" s="14">
        <v>92</v>
      </c>
      <c r="I55" s="14">
        <v>92</v>
      </c>
      <c r="J55" s="14">
        <v>93</v>
      </c>
      <c r="K55" s="14">
        <f>SUM(E55:J55)</f>
        <v>559</v>
      </c>
      <c r="L55" s="84"/>
      <c r="M55" s="101"/>
    </row>
    <row r="56" spans="1:13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3.5">
      <c r="A57" s="4"/>
      <c r="B57" s="3">
        <v>3</v>
      </c>
      <c r="C57" s="3">
        <v>17</v>
      </c>
      <c r="D57" s="3" t="s">
        <v>91</v>
      </c>
      <c r="E57" s="14">
        <v>91</v>
      </c>
      <c r="F57" s="14">
        <v>88</v>
      </c>
      <c r="G57" s="14">
        <v>91</v>
      </c>
      <c r="H57" s="14">
        <v>93</v>
      </c>
      <c r="I57" s="14">
        <v>91</v>
      </c>
      <c r="J57" s="14">
        <v>91</v>
      </c>
      <c r="K57" s="14">
        <f>SUM(E57:J57)</f>
        <v>545</v>
      </c>
      <c r="L57" s="4"/>
      <c r="M57" s="4"/>
    </row>
    <row r="58" spans="1:13" ht="14.25">
      <c r="A58" s="5" t="s">
        <v>77</v>
      </c>
      <c r="B58" s="3">
        <v>4</v>
      </c>
      <c r="C58" s="3">
        <v>17</v>
      </c>
      <c r="D58" s="3" t="s">
        <v>92</v>
      </c>
      <c r="E58" s="14">
        <v>85</v>
      </c>
      <c r="F58" s="14">
        <v>86</v>
      </c>
      <c r="G58" s="14">
        <v>89</v>
      </c>
      <c r="H58" s="14">
        <v>93</v>
      </c>
      <c r="I58" s="14">
        <v>84</v>
      </c>
      <c r="J58" s="14">
        <v>87</v>
      </c>
      <c r="K58" s="14">
        <f>SUM(E58:J58)</f>
        <v>524</v>
      </c>
      <c r="L58" s="6"/>
      <c r="M58" s="6"/>
    </row>
    <row r="59" spans="1:13" ht="13.5">
      <c r="A59" s="6"/>
      <c r="B59" s="3">
        <v>8</v>
      </c>
      <c r="C59" s="3">
        <v>17</v>
      </c>
      <c r="D59" s="3" t="s">
        <v>95</v>
      </c>
      <c r="E59" s="14">
        <v>94</v>
      </c>
      <c r="F59" s="14">
        <v>89</v>
      </c>
      <c r="G59" s="14">
        <v>90</v>
      </c>
      <c r="H59" s="14">
        <v>92</v>
      </c>
      <c r="I59" s="14">
        <v>96</v>
      </c>
      <c r="J59" s="14">
        <v>84</v>
      </c>
      <c r="K59" s="14">
        <f>SUM(E59:J59)</f>
        <v>545</v>
      </c>
      <c r="L59" s="3">
        <f>SUM(K57:K59)</f>
        <v>1614</v>
      </c>
      <c r="M59" s="3">
        <f>IF(COUNT(L59),RANK(L59,L$4:L$81),"")</f>
        <v>12</v>
      </c>
    </row>
    <row r="60" spans="1:13" ht="13.5">
      <c r="A60" s="3" t="s">
        <v>20</v>
      </c>
      <c r="B60" s="3">
        <v>9</v>
      </c>
      <c r="C60" s="3">
        <v>17</v>
      </c>
      <c r="D60" s="3" t="s">
        <v>96</v>
      </c>
      <c r="E60" s="14">
        <v>92</v>
      </c>
      <c r="F60" s="14">
        <v>88</v>
      </c>
      <c r="G60" s="14">
        <v>85</v>
      </c>
      <c r="H60" s="14">
        <v>84</v>
      </c>
      <c r="I60" s="14">
        <v>91</v>
      </c>
      <c r="J60" s="14">
        <v>87</v>
      </c>
      <c r="K60" s="14">
        <f>SUM(E60:J60)</f>
        <v>527</v>
      </c>
      <c r="L60" s="3"/>
      <c r="M60" s="3"/>
    </row>
    <row r="61" spans="1:13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3.5">
      <c r="A62" s="28"/>
      <c r="B62" s="29">
        <v>3</v>
      </c>
      <c r="C62" s="27">
        <v>7</v>
      </c>
      <c r="D62" s="27" t="s">
        <v>118</v>
      </c>
      <c r="E62" s="14">
        <v>91</v>
      </c>
      <c r="F62" s="14">
        <v>82</v>
      </c>
      <c r="G62" s="14">
        <v>90</v>
      </c>
      <c r="H62" s="14">
        <v>85</v>
      </c>
      <c r="I62" s="14">
        <v>87</v>
      </c>
      <c r="J62" s="14">
        <v>89</v>
      </c>
      <c r="K62" s="14">
        <f>SUM(E62:J62)</f>
        <v>524</v>
      </c>
      <c r="L62" s="4"/>
      <c r="M62" s="4"/>
    </row>
    <row r="63" spans="1:13" ht="14.25">
      <c r="A63" s="5" t="s">
        <v>361</v>
      </c>
      <c r="B63" s="29">
        <v>4</v>
      </c>
      <c r="C63" s="27">
        <v>7</v>
      </c>
      <c r="D63" s="27" t="s">
        <v>119</v>
      </c>
      <c r="E63" s="14">
        <v>88</v>
      </c>
      <c r="F63" s="14">
        <v>92</v>
      </c>
      <c r="G63" s="14">
        <v>91</v>
      </c>
      <c r="H63" s="14">
        <v>94</v>
      </c>
      <c r="I63" s="14">
        <v>90</v>
      </c>
      <c r="J63" s="14">
        <v>91</v>
      </c>
      <c r="K63" s="14">
        <f>SUM(E63:J63)</f>
        <v>546</v>
      </c>
      <c r="L63" s="6"/>
      <c r="M63" s="6"/>
    </row>
    <row r="64" spans="1:13" ht="13.5">
      <c r="A64" s="30"/>
      <c r="B64" s="29">
        <v>8</v>
      </c>
      <c r="C64" s="27">
        <v>7</v>
      </c>
      <c r="D64" s="27" t="s">
        <v>120</v>
      </c>
      <c r="E64" s="14">
        <v>86</v>
      </c>
      <c r="F64" s="14">
        <v>94</v>
      </c>
      <c r="G64" s="14">
        <v>91</v>
      </c>
      <c r="H64" s="14">
        <v>88</v>
      </c>
      <c r="I64" s="14">
        <v>91</v>
      </c>
      <c r="J64" s="14">
        <v>85</v>
      </c>
      <c r="K64" s="14">
        <f>SUM(E64:J64)</f>
        <v>535</v>
      </c>
      <c r="L64" s="3">
        <f>SUM(K62:K64)</f>
        <v>1605</v>
      </c>
      <c r="M64" s="3">
        <f>IF(COUNT(L64),RANK(L64,L$4:L$81),"")</f>
        <v>13</v>
      </c>
    </row>
    <row r="65" spans="1:13" ht="13.5">
      <c r="A65" s="6" t="s">
        <v>20</v>
      </c>
      <c r="B65" s="27">
        <v>9</v>
      </c>
      <c r="C65" s="27">
        <v>7</v>
      </c>
      <c r="D65" s="27" t="s">
        <v>125</v>
      </c>
      <c r="E65" s="14">
        <v>88</v>
      </c>
      <c r="F65" s="14">
        <v>88</v>
      </c>
      <c r="G65" s="14">
        <v>88</v>
      </c>
      <c r="H65" s="14">
        <v>94</v>
      </c>
      <c r="I65" s="14">
        <v>88</v>
      </c>
      <c r="J65" s="14">
        <v>95</v>
      </c>
      <c r="K65" s="14">
        <f>SUM(E65:J65)</f>
        <v>541</v>
      </c>
      <c r="L65" s="3"/>
      <c r="M65" s="3"/>
    </row>
    <row r="66" spans="1:13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3.5">
      <c r="A67" s="4"/>
      <c r="B67" s="3">
        <v>3</v>
      </c>
      <c r="C67" s="3">
        <v>21</v>
      </c>
      <c r="D67" s="20" t="s">
        <v>37</v>
      </c>
      <c r="E67" s="14">
        <v>84</v>
      </c>
      <c r="F67" s="14">
        <v>88</v>
      </c>
      <c r="G67" s="14">
        <v>88</v>
      </c>
      <c r="H67" s="14">
        <v>87</v>
      </c>
      <c r="I67" s="14">
        <v>88</v>
      </c>
      <c r="J67" s="14">
        <v>79</v>
      </c>
      <c r="K67" s="3">
        <f>SUM(E67:J67)</f>
        <v>514</v>
      </c>
      <c r="L67" s="4"/>
      <c r="M67" s="4"/>
    </row>
    <row r="68" spans="1:13" ht="14.25">
      <c r="A68" s="5" t="s">
        <v>40</v>
      </c>
      <c r="B68" s="3">
        <v>4</v>
      </c>
      <c r="C68" s="3">
        <v>26</v>
      </c>
      <c r="D68" s="20" t="s">
        <v>38</v>
      </c>
      <c r="E68" s="14">
        <v>88</v>
      </c>
      <c r="F68" s="14">
        <v>93</v>
      </c>
      <c r="G68" s="14">
        <v>92</v>
      </c>
      <c r="H68" s="14">
        <v>90</v>
      </c>
      <c r="I68" s="14">
        <v>95</v>
      </c>
      <c r="J68" s="14">
        <v>86</v>
      </c>
      <c r="K68" s="14">
        <f>SUM(E68:J68)</f>
        <v>544</v>
      </c>
      <c r="L68" s="6"/>
      <c r="M68" s="6"/>
    </row>
    <row r="69" spans="1:13" ht="13.5">
      <c r="A69" s="6"/>
      <c r="B69" s="3">
        <v>9</v>
      </c>
      <c r="C69" s="3">
        <v>21</v>
      </c>
      <c r="D69" s="20" t="s">
        <v>39</v>
      </c>
      <c r="E69" s="14">
        <v>85</v>
      </c>
      <c r="F69" s="14">
        <v>90</v>
      </c>
      <c r="G69" s="14">
        <v>93</v>
      </c>
      <c r="H69" s="14">
        <v>88</v>
      </c>
      <c r="I69" s="14">
        <v>83</v>
      </c>
      <c r="J69" s="14">
        <v>87</v>
      </c>
      <c r="K69" s="14">
        <f>SUM(E69:J69)</f>
        <v>526</v>
      </c>
      <c r="L69" s="3">
        <f>SUM(K67:K69)</f>
        <v>1584</v>
      </c>
      <c r="M69" s="3">
        <f>IF(COUNT(L69),RANK(L69,L$4:L$81),"")</f>
        <v>14</v>
      </c>
    </row>
    <row r="70" spans="1:13" ht="13.5">
      <c r="A70" s="3" t="s">
        <v>20</v>
      </c>
      <c r="B70" s="3"/>
      <c r="C70" s="3"/>
      <c r="D70" s="20"/>
      <c r="E70" s="3"/>
      <c r="F70" s="3"/>
      <c r="G70" s="3"/>
      <c r="H70" s="3"/>
      <c r="I70" s="3"/>
      <c r="J70" s="3"/>
      <c r="K70" s="3">
        <f>SUM(E70:J70)</f>
        <v>0</v>
      </c>
      <c r="L70" s="3"/>
      <c r="M70" s="3"/>
    </row>
    <row r="71" spans="1:13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3.5">
      <c r="A72" s="4"/>
      <c r="B72" s="14">
        <v>3</v>
      </c>
      <c r="C72" s="14">
        <v>10</v>
      </c>
      <c r="D72" s="49" t="s">
        <v>322</v>
      </c>
      <c r="E72" s="14">
        <v>93</v>
      </c>
      <c r="F72" s="14">
        <v>92</v>
      </c>
      <c r="G72" s="14">
        <v>95</v>
      </c>
      <c r="H72" s="14">
        <v>90</v>
      </c>
      <c r="I72" s="14">
        <v>95</v>
      </c>
      <c r="J72" s="14">
        <v>96</v>
      </c>
      <c r="K72" s="14">
        <f>SUM(E72:J72)</f>
        <v>561</v>
      </c>
      <c r="L72" s="4"/>
      <c r="M72" s="4"/>
    </row>
    <row r="73" spans="1:13" ht="14.25">
      <c r="A73" s="5" t="s">
        <v>323</v>
      </c>
      <c r="B73" s="14">
        <v>4</v>
      </c>
      <c r="C73" s="14">
        <v>10</v>
      </c>
      <c r="D73" s="14" t="s">
        <v>324</v>
      </c>
      <c r="E73" s="14">
        <v>78</v>
      </c>
      <c r="F73" s="14">
        <v>89</v>
      </c>
      <c r="G73" s="14">
        <v>79</v>
      </c>
      <c r="H73" s="14">
        <v>87</v>
      </c>
      <c r="I73" s="14">
        <v>78</v>
      </c>
      <c r="J73" s="14">
        <v>87</v>
      </c>
      <c r="K73" s="14">
        <f>SUM(E73:J73)</f>
        <v>498</v>
      </c>
      <c r="L73" s="6"/>
      <c r="M73" s="6"/>
    </row>
    <row r="74" spans="1:13" ht="13.5">
      <c r="A74" s="6"/>
      <c r="B74" s="14">
        <v>8</v>
      </c>
      <c r="C74" s="14">
        <v>10</v>
      </c>
      <c r="D74" s="14" t="s">
        <v>326</v>
      </c>
      <c r="E74" s="14">
        <v>89</v>
      </c>
      <c r="F74" s="14">
        <v>86</v>
      </c>
      <c r="G74" s="14">
        <v>83</v>
      </c>
      <c r="H74" s="14">
        <v>93</v>
      </c>
      <c r="I74" s="14">
        <v>87</v>
      </c>
      <c r="J74" s="14">
        <v>86</v>
      </c>
      <c r="K74" s="14">
        <f>SUM(E74:J74)</f>
        <v>524</v>
      </c>
      <c r="L74" s="3">
        <f>SUM(K72:K74)</f>
        <v>1583</v>
      </c>
      <c r="M74" s="3">
        <f>IF(COUNT(L74),RANK(L74,L$4:L$81),"")</f>
        <v>15</v>
      </c>
    </row>
    <row r="75" spans="1:13" ht="13.5">
      <c r="A75" s="3" t="s">
        <v>20</v>
      </c>
      <c r="B75" s="49">
        <v>9</v>
      </c>
      <c r="C75" s="49">
        <v>10</v>
      </c>
      <c r="D75" s="49" t="s">
        <v>325</v>
      </c>
      <c r="E75" s="14">
        <v>78</v>
      </c>
      <c r="F75" s="14">
        <v>80</v>
      </c>
      <c r="G75" s="14">
        <v>87</v>
      </c>
      <c r="H75" s="14">
        <v>87</v>
      </c>
      <c r="I75" s="14">
        <v>80</v>
      </c>
      <c r="J75" s="14">
        <v>77</v>
      </c>
      <c r="K75" s="14">
        <f>SUM(E75:J75)</f>
        <v>489</v>
      </c>
      <c r="L75" s="3"/>
      <c r="M75" s="3"/>
    </row>
    <row r="76" spans="1:13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3.5">
      <c r="A77" s="74"/>
      <c r="B77" s="49">
        <v>3</v>
      </c>
      <c r="C77" s="49">
        <v>3</v>
      </c>
      <c r="D77" s="49" t="s">
        <v>279</v>
      </c>
      <c r="E77" s="14">
        <v>93</v>
      </c>
      <c r="F77" s="14">
        <v>81</v>
      </c>
      <c r="G77" s="14">
        <v>89</v>
      </c>
      <c r="H77" s="14">
        <v>87</v>
      </c>
      <c r="I77" s="14">
        <v>91</v>
      </c>
      <c r="J77" s="14">
        <v>87</v>
      </c>
      <c r="K77" s="14">
        <f>SUM(E77:J77)</f>
        <v>528</v>
      </c>
      <c r="L77" s="4"/>
      <c r="M77" s="4"/>
    </row>
    <row r="78" spans="1:13" ht="14.25">
      <c r="A78" s="5" t="s">
        <v>275</v>
      </c>
      <c r="B78" s="49">
        <v>4</v>
      </c>
      <c r="C78" s="49">
        <v>3</v>
      </c>
      <c r="D78" s="49" t="s">
        <v>280</v>
      </c>
      <c r="E78" s="14">
        <v>82</v>
      </c>
      <c r="F78" s="14">
        <v>87</v>
      </c>
      <c r="G78" s="14">
        <v>91</v>
      </c>
      <c r="H78" s="14">
        <v>86</v>
      </c>
      <c r="I78" s="14">
        <v>86</v>
      </c>
      <c r="J78" s="14">
        <v>95</v>
      </c>
      <c r="K78" s="14">
        <f>SUM(E78:J78)</f>
        <v>527</v>
      </c>
      <c r="L78" s="6"/>
      <c r="M78" s="6"/>
    </row>
    <row r="79" spans="1:13" ht="13.5">
      <c r="A79" s="75"/>
      <c r="B79" s="49">
        <v>8</v>
      </c>
      <c r="C79" s="49">
        <v>3</v>
      </c>
      <c r="D79" s="49" t="s">
        <v>281</v>
      </c>
      <c r="E79" s="14">
        <v>84</v>
      </c>
      <c r="F79" s="14">
        <v>88</v>
      </c>
      <c r="G79" s="14">
        <v>90</v>
      </c>
      <c r="H79" s="14">
        <v>89</v>
      </c>
      <c r="I79" s="14">
        <v>86</v>
      </c>
      <c r="J79" s="14">
        <v>88</v>
      </c>
      <c r="K79" s="14">
        <f>SUM(E79:J79)</f>
        <v>525</v>
      </c>
      <c r="L79" s="3">
        <f>SUM(K77:K79)</f>
        <v>1580</v>
      </c>
      <c r="M79" s="3">
        <f>IF(COUNT(L79),RANK(L79,L$4:L$81),"")</f>
        <v>16</v>
      </c>
    </row>
    <row r="80" spans="1:13" ht="13.5">
      <c r="A80" s="56" t="s">
        <v>20</v>
      </c>
      <c r="B80" s="49">
        <v>9</v>
      </c>
      <c r="C80" s="49">
        <v>3</v>
      </c>
      <c r="D80" s="49" t="s">
        <v>282</v>
      </c>
      <c r="E80" s="14">
        <v>90</v>
      </c>
      <c r="F80" s="14">
        <v>88</v>
      </c>
      <c r="G80" s="14">
        <v>95</v>
      </c>
      <c r="H80" s="14">
        <v>89</v>
      </c>
      <c r="I80" s="14">
        <v>95</v>
      </c>
      <c r="J80" s="14">
        <v>88</v>
      </c>
      <c r="K80" s="14">
        <f>SUM(E80:J80)</f>
        <v>545</v>
      </c>
      <c r="L80" s="3"/>
      <c r="M80" s="3"/>
    </row>
    <row r="81" spans="1:13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</sheetData>
  <printOptions/>
  <pageMargins left="0.75" right="0.75" top="1" bottom="1" header="0.512" footer="0.512"/>
  <pageSetup orientation="portrait" paperSize="9" r:id="rId1"/>
  <headerFooter alignWithMargins="0">
    <oddHeader>&amp;L&amp;F&amp;C&amp;A</oddHeader>
    <oddFooter>&amp;C本部公認審判員  吉澤 卓也&amp;R本部公認審判員  松岡 友彦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3">
      <selection activeCell="C13" sqref="B1:C16384"/>
    </sheetView>
  </sheetViews>
  <sheetFormatPr defaultColWidth="9.00390625" defaultRowHeight="13.5"/>
  <cols>
    <col min="1" max="1" width="13.00390625" style="2" customWidth="1"/>
    <col min="2" max="3" width="4.625" style="2" customWidth="1"/>
    <col min="4" max="4" width="13.625" style="2" customWidth="1"/>
    <col min="5" max="8" width="4.625" style="2" customWidth="1"/>
    <col min="9" max="9" width="6.125" style="2" customWidth="1"/>
    <col min="10" max="10" width="8.00390625" style="2" bestFit="1" customWidth="1"/>
    <col min="11" max="11" width="5.875" style="2" bestFit="1" customWidth="1"/>
    <col min="12" max="16384" width="9.00390625" style="2" customWidth="1"/>
  </cols>
  <sheetData>
    <row r="1" spans="1:11" ht="14.25">
      <c r="A1" s="1" t="s">
        <v>18</v>
      </c>
      <c r="B1" s="1" t="s">
        <v>0</v>
      </c>
      <c r="C1" s="1" t="s">
        <v>1</v>
      </c>
      <c r="D1" s="1" t="s">
        <v>2</v>
      </c>
      <c r="E1" s="1" t="s">
        <v>6</v>
      </c>
      <c r="F1" s="1" t="s">
        <v>7</v>
      </c>
      <c r="G1" s="1" t="s">
        <v>12</v>
      </c>
      <c r="H1" s="1" t="s">
        <v>13</v>
      </c>
      <c r="I1" s="1" t="s">
        <v>19</v>
      </c>
      <c r="J1" s="1" t="s">
        <v>16</v>
      </c>
      <c r="K1" s="1" t="s">
        <v>11</v>
      </c>
    </row>
    <row r="2" spans="1:11" ht="13.5">
      <c r="A2" s="83"/>
      <c r="B2" s="6" t="s">
        <v>63</v>
      </c>
      <c r="C2" s="6">
        <v>5</v>
      </c>
      <c r="D2" s="6" t="s">
        <v>140</v>
      </c>
      <c r="E2" s="6">
        <v>95</v>
      </c>
      <c r="F2" s="6">
        <v>96</v>
      </c>
      <c r="G2" s="6">
        <v>98</v>
      </c>
      <c r="H2" s="6">
        <v>96</v>
      </c>
      <c r="I2" s="6">
        <f>SUM(E2:H2)</f>
        <v>385</v>
      </c>
      <c r="J2" s="83"/>
      <c r="K2" s="4"/>
    </row>
    <row r="3" spans="1:11" ht="14.25">
      <c r="A3" s="5" t="s">
        <v>127</v>
      </c>
      <c r="B3" s="3" t="s">
        <v>143</v>
      </c>
      <c r="C3" s="3">
        <v>5</v>
      </c>
      <c r="D3" s="3" t="s">
        <v>139</v>
      </c>
      <c r="E3" s="3">
        <v>94</v>
      </c>
      <c r="F3" s="3">
        <v>93</v>
      </c>
      <c r="G3" s="3">
        <v>94</v>
      </c>
      <c r="H3" s="3">
        <v>94</v>
      </c>
      <c r="I3" s="3">
        <f>SUM(E3:H3)</f>
        <v>375</v>
      </c>
      <c r="J3" s="6"/>
      <c r="K3" s="6"/>
    </row>
    <row r="4" spans="1:11" ht="13.5">
      <c r="A4" s="6"/>
      <c r="B4" s="3" t="s">
        <v>70</v>
      </c>
      <c r="C4" s="3">
        <v>5</v>
      </c>
      <c r="D4" s="3" t="s">
        <v>134</v>
      </c>
      <c r="E4" s="14">
        <v>98</v>
      </c>
      <c r="F4" s="14">
        <v>97</v>
      </c>
      <c r="G4" s="14">
        <v>96</v>
      </c>
      <c r="H4" s="14">
        <v>97</v>
      </c>
      <c r="I4" s="14">
        <f>SUM(E4:H4)</f>
        <v>388</v>
      </c>
      <c r="J4" s="3">
        <f>SUM(I2:I4)</f>
        <v>1148</v>
      </c>
      <c r="K4" s="3">
        <f>IF(COUNT(J4),RANK(J4,J$1:J$46),"")</f>
        <v>1</v>
      </c>
    </row>
    <row r="5" spans="1:11" ht="13.5">
      <c r="A5" s="3" t="s">
        <v>20</v>
      </c>
      <c r="B5" s="3" t="s">
        <v>146</v>
      </c>
      <c r="C5" s="3">
        <v>13</v>
      </c>
      <c r="D5" s="3" t="s">
        <v>131</v>
      </c>
      <c r="E5" s="14">
        <v>96</v>
      </c>
      <c r="F5" s="14">
        <v>96</v>
      </c>
      <c r="G5" s="14">
        <v>94</v>
      </c>
      <c r="H5" s="14">
        <v>94</v>
      </c>
      <c r="I5" s="14">
        <f>SUM(E5:H5)</f>
        <v>380</v>
      </c>
      <c r="J5" s="3"/>
      <c r="K5" s="3"/>
    </row>
    <row r="6" spans="1:11" ht="13.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3.5">
      <c r="A7" s="4"/>
      <c r="B7" s="27" t="s">
        <v>64</v>
      </c>
      <c r="C7" s="27">
        <v>4</v>
      </c>
      <c r="D7" s="27" t="s">
        <v>258</v>
      </c>
      <c r="E7" s="3">
        <v>96</v>
      </c>
      <c r="F7" s="3">
        <v>91</v>
      </c>
      <c r="G7" s="3">
        <v>95</v>
      </c>
      <c r="H7" s="3">
        <v>94</v>
      </c>
      <c r="I7" s="3">
        <f>SUM(E7:H7)</f>
        <v>376</v>
      </c>
      <c r="J7" s="4"/>
      <c r="K7" s="4"/>
    </row>
    <row r="8" spans="1:11" ht="14.25">
      <c r="A8" s="5" t="s">
        <v>237</v>
      </c>
      <c r="B8" s="27" t="s">
        <v>265</v>
      </c>
      <c r="C8" s="27">
        <v>4</v>
      </c>
      <c r="D8" s="27" t="s">
        <v>241</v>
      </c>
      <c r="E8" s="3">
        <v>97</v>
      </c>
      <c r="F8" s="3">
        <v>98</v>
      </c>
      <c r="G8" s="3">
        <v>95</v>
      </c>
      <c r="H8" s="3">
        <v>93</v>
      </c>
      <c r="I8" s="3">
        <f>SUM(E8:H8)</f>
        <v>383</v>
      </c>
      <c r="J8" s="6"/>
      <c r="K8" s="6"/>
    </row>
    <row r="9" spans="1:11" ht="13.5">
      <c r="A9" s="6"/>
      <c r="B9" s="27" t="s">
        <v>266</v>
      </c>
      <c r="C9" s="27">
        <v>4</v>
      </c>
      <c r="D9" s="27" t="s">
        <v>243</v>
      </c>
      <c r="E9" s="14">
        <v>95</v>
      </c>
      <c r="F9" s="14">
        <v>97</v>
      </c>
      <c r="G9" s="14">
        <v>94</v>
      </c>
      <c r="H9" s="14">
        <v>97</v>
      </c>
      <c r="I9" s="14">
        <f>SUM(E9:H9)</f>
        <v>383</v>
      </c>
      <c r="J9" s="3">
        <f>SUM(I7:I9)</f>
        <v>1142</v>
      </c>
      <c r="K9" s="3">
        <f>IF(COUNT(J9),RANK(J9,J$1:J$46),"")</f>
        <v>2</v>
      </c>
    </row>
    <row r="10" spans="1:11" ht="13.5">
      <c r="A10" s="3" t="s">
        <v>20</v>
      </c>
      <c r="B10" s="27" t="s">
        <v>377</v>
      </c>
      <c r="C10" s="27">
        <v>12</v>
      </c>
      <c r="D10" s="27" t="s">
        <v>262</v>
      </c>
      <c r="E10" s="14">
        <v>97</v>
      </c>
      <c r="F10" s="14">
        <v>95</v>
      </c>
      <c r="G10" s="14">
        <v>94</v>
      </c>
      <c r="H10" s="14">
        <v>97</v>
      </c>
      <c r="I10" s="14">
        <f>SUM(E10:H10)</f>
        <v>383</v>
      </c>
      <c r="J10" s="3"/>
      <c r="K10" s="3"/>
    </row>
    <row r="11" spans="1:11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3.5">
      <c r="A12" s="4"/>
      <c r="B12" s="3" t="s">
        <v>233</v>
      </c>
      <c r="C12" s="3">
        <v>18</v>
      </c>
      <c r="D12" s="3" t="s">
        <v>231</v>
      </c>
      <c r="E12" s="3">
        <v>93</v>
      </c>
      <c r="F12" s="3">
        <v>91</v>
      </c>
      <c r="G12" s="3">
        <v>91</v>
      </c>
      <c r="H12" s="3">
        <v>93</v>
      </c>
      <c r="I12" s="3">
        <f>SUM(E12:H12)</f>
        <v>368</v>
      </c>
      <c r="J12" s="4"/>
      <c r="K12" s="4"/>
    </row>
    <row r="13" spans="1:11" ht="14.25">
      <c r="A13" s="31" t="s">
        <v>229</v>
      </c>
      <c r="B13" s="3" t="s">
        <v>98</v>
      </c>
      <c r="C13" s="3">
        <v>14</v>
      </c>
      <c r="D13" s="3" t="s">
        <v>230</v>
      </c>
      <c r="E13" s="3">
        <v>96</v>
      </c>
      <c r="F13" s="3">
        <v>92</v>
      </c>
      <c r="G13" s="3">
        <v>95</v>
      </c>
      <c r="H13" s="3">
        <v>95</v>
      </c>
      <c r="I13" s="3">
        <f>SUM(E13:H13)</f>
        <v>378</v>
      </c>
      <c r="J13" s="6"/>
      <c r="K13" s="6"/>
    </row>
    <row r="14" spans="1:11" ht="13.5">
      <c r="A14" s="6"/>
      <c r="B14" s="3" t="s">
        <v>99</v>
      </c>
      <c r="C14" s="3">
        <v>18</v>
      </c>
      <c r="D14" s="3" t="s">
        <v>228</v>
      </c>
      <c r="E14" s="3">
        <v>98</v>
      </c>
      <c r="F14" s="3">
        <v>95</v>
      </c>
      <c r="G14" s="3">
        <v>96</v>
      </c>
      <c r="H14" s="3">
        <v>96</v>
      </c>
      <c r="I14" s="3">
        <f>SUM(E14:H14)</f>
        <v>385</v>
      </c>
      <c r="J14" s="3">
        <f>SUM(I12:I14)</f>
        <v>1131</v>
      </c>
      <c r="K14" s="3">
        <f>IF(COUNT(J14),RANK(J14,J$1:J$46),"")</f>
        <v>3</v>
      </c>
    </row>
    <row r="15" spans="1:11" ht="13.5">
      <c r="A15" s="3" t="s">
        <v>20</v>
      </c>
      <c r="B15" s="3"/>
      <c r="C15" s="3"/>
      <c r="D15" s="3"/>
      <c r="E15" s="3"/>
      <c r="F15" s="3"/>
      <c r="G15" s="3"/>
      <c r="H15" s="3"/>
      <c r="I15" s="3">
        <f>SUM(E15:H15)</f>
        <v>0</v>
      </c>
      <c r="J15" s="3"/>
      <c r="K15" s="3"/>
    </row>
    <row r="16" spans="1:11" ht="13.5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7"/>
    </row>
    <row r="17" spans="1:11" ht="13.5">
      <c r="A17" s="4"/>
      <c r="B17" s="27" t="s">
        <v>64</v>
      </c>
      <c r="C17" s="27">
        <v>11</v>
      </c>
      <c r="D17" s="27" t="s">
        <v>274</v>
      </c>
      <c r="E17" s="3">
        <v>91</v>
      </c>
      <c r="F17" s="3">
        <v>95</v>
      </c>
      <c r="G17" s="3">
        <v>91</v>
      </c>
      <c r="H17" s="3">
        <v>93</v>
      </c>
      <c r="I17" s="3">
        <f>SUM(E17:H17)</f>
        <v>370</v>
      </c>
      <c r="J17" s="4"/>
      <c r="K17" s="4"/>
    </row>
    <row r="18" spans="1:11" ht="14.25">
      <c r="A18" s="5" t="s">
        <v>275</v>
      </c>
      <c r="B18" s="27" t="s">
        <v>288</v>
      </c>
      <c r="C18" s="27">
        <v>11</v>
      </c>
      <c r="D18" s="27" t="s">
        <v>276</v>
      </c>
      <c r="E18" s="3">
        <v>87</v>
      </c>
      <c r="F18" s="3">
        <v>95</v>
      </c>
      <c r="G18" s="3">
        <v>95</v>
      </c>
      <c r="H18" s="3">
        <v>88</v>
      </c>
      <c r="I18" s="3">
        <f>SUM(E18:H18)</f>
        <v>365</v>
      </c>
      <c r="J18" s="6"/>
      <c r="K18" s="6"/>
    </row>
    <row r="19" spans="1:11" ht="13.5">
      <c r="A19" s="6"/>
      <c r="B19" s="27" t="s">
        <v>289</v>
      </c>
      <c r="C19" s="27">
        <v>11</v>
      </c>
      <c r="D19" s="27" t="s">
        <v>277</v>
      </c>
      <c r="E19" s="14">
        <v>90</v>
      </c>
      <c r="F19" s="14">
        <v>91</v>
      </c>
      <c r="G19" s="14">
        <v>94</v>
      </c>
      <c r="H19" s="14">
        <v>91</v>
      </c>
      <c r="I19" s="14">
        <f>SUM(E19:H19)</f>
        <v>366</v>
      </c>
      <c r="J19" s="3">
        <f>SUM(I17:I19)</f>
        <v>1101</v>
      </c>
      <c r="K19" s="3">
        <f>IF(COUNT(J19),RANK(J19,J$1:J$46),"")</f>
        <v>4</v>
      </c>
    </row>
    <row r="20" spans="1:11" ht="13.5">
      <c r="A20" s="3" t="s">
        <v>20</v>
      </c>
      <c r="B20" s="27" t="s">
        <v>290</v>
      </c>
      <c r="C20" s="27">
        <v>19</v>
      </c>
      <c r="D20" s="27" t="s">
        <v>278</v>
      </c>
      <c r="E20" s="14">
        <v>84</v>
      </c>
      <c r="F20" s="14">
        <v>76</v>
      </c>
      <c r="G20" s="14">
        <v>85</v>
      </c>
      <c r="H20" s="14">
        <v>84</v>
      </c>
      <c r="I20" s="14">
        <f>SUM(E20:H20)</f>
        <v>329</v>
      </c>
      <c r="J20" s="3"/>
      <c r="K20" s="3"/>
    </row>
    <row r="21" spans="1:11" ht="13.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3.5">
      <c r="A22" s="4"/>
      <c r="B22" s="27" t="s">
        <v>270</v>
      </c>
      <c r="C22" s="27">
        <v>8</v>
      </c>
      <c r="D22" s="27" t="s">
        <v>188</v>
      </c>
      <c r="E22" s="3">
        <v>83</v>
      </c>
      <c r="F22" s="3">
        <v>87</v>
      </c>
      <c r="G22" s="3">
        <v>89</v>
      </c>
      <c r="H22" s="3">
        <v>89</v>
      </c>
      <c r="I22" s="3">
        <f>SUM(E22:H22)</f>
        <v>348</v>
      </c>
      <c r="J22" s="4"/>
      <c r="K22" s="4"/>
    </row>
    <row r="23" spans="1:11" ht="14.25">
      <c r="A23" s="5" t="s">
        <v>179</v>
      </c>
      <c r="B23" s="27" t="s">
        <v>65</v>
      </c>
      <c r="C23" s="27">
        <v>8</v>
      </c>
      <c r="D23" s="27" t="s">
        <v>190</v>
      </c>
      <c r="E23" s="3">
        <v>94</v>
      </c>
      <c r="F23" s="3">
        <v>90</v>
      </c>
      <c r="G23" s="3">
        <v>93</v>
      </c>
      <c r="H23" s="3">
        <v>94</v>
      </c>
      <c r="I23" s="3">
        <f>SUM(E23:H23)</f>
        <v>371</v>
      </c>
      <c r="J23" s="6"/>
      <c r="K23" s="6"/>
    </row>
    <row r="24" spans="1:11" ht="13.5">
      <c r="A24" s="6"/>
      <c r="B24" s="27" t="s">
        <v>269</v>
      </c>
      <c r="C24" s="27">
        <v>8</v>
      </c>
      <c r="D24" s="27" t="s">
        <v>184</v>
      </c>
      <c r="E24" s="14">
        <v>92</v>
      </c>
      <c r="F24" s="14">
        <v>97</v>
      </c>
      <c r="G24" s="14">
        <v>98</v>
      </c>
      <c r="H24" s="14">
        <v>92</v>
      </c>
      <c r="I24" s="14">
        <f>SUM(E24:H24)</f>
        <v>379</v>
      </c>
      <c r="J24" s="3">
        <f>SUM(I22:I24)</f>
        <v>1098</v>
      </c>
      <c r="K24" s="3">
        <f>IF(COUNT(J24),RANK(J24,J$1:J$46),"")</f>
        <v>5</v>
      </c>
    </row>
    <row r="25" spans="1:11" ht="13.5">
      <c r="A25" s="3" t="s">
        <v>20</v>
      </c>
      <c r="B25" s="27" t="s">
        <v>271</v>
      </c>
      <c r="C25" s="27">
        <v>16</v>
      </c>
      <c r="D25" s="27" t="s">
        <v>186</v>
      </c>
      <c r="E25" s="14">
        <v>96</v>
      </c>
      <c r="F25" s="14">
        <v>95</v>
      </c>
      <c r="G25" s="14">
        <v>91</v>
      </c>
      <c r="H25" s="14">
        <v>94</v>
      </c>
      <c r="I25" s="14">
        <f>SUM(E25:H25)</f>
        <v>376</v>
      </c>
      <c r="J25" s="3"/>
      <c r="K25" s="3"/>
    </row>
    <row r="26" spans="1:11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3.5">
      <c r="A27" s="4"/>
      <c r="B27" s="3" t="s">
        <v>63</v>
      </c>
      <c r="C27" s="3">
        <v>10</v>
      </c>
      <c r="D27" s="3" t="s">
        <v>199</v>
      </c>
      <c r="E27" s="3">
        <v>92</v>
      </c>
      <c r="F27" s="3">
        <v>94</v>
      </c>
      <c r="G27" s="3">
        <v>94</v>
      </c>
      <c r="H27" s="3">
        <v>95</v>
      </c>
      <c r="I27" s="3">
        <f>SUM(E27:H27)</f>
        <v>375</v>
      </c>
      <c r="J27" s="4"/>
      <c r="K27" s="4"/>
    </row>
    <row r="28" spans="1:11" ht="14.25">
      <c r="A28" s="5" t="s">
        <v>196</v>
      </c>
      <c r="B28" s="3" t="s">
        <v>99</v>
      </c>
      <c r="C28" s="3">
        <v>10</v>
      </c>
      <c r="D28" s="3" t="s">
        <v>207</v>
      </c>
      <c r="E28" s="3">
        <v>84</v>
      </c>
      <c r="F28" s="3">
        <v>92</v>
      </c>
      <c r="G28" s="3">
        <v>89</v>
      </c>
      <c r="H28" s="3">
        <v>85</v>
      </c>
      <c r="I28" s="3">
        <f>SUM(E28:H28)</f>
        <v>350</v>
      </c>
      <c r="J28" s="6"/>
      <c r="K28" s="6"/>
    </row>
    <row r="29" spans="1:11" ht="13.5">
      <c r="A29" s="6"/>
      <c r="B29" s="3" t="s">
        <v>221</v>
      </c>
      <c r="C29" s="3">
        <v>10</v>
      </c>
      <c r="D29" s="3" t="s">
        <v>206</v>
      </c>
      <c r="E29" s="14">
        <v>91</v>
      </c>
      <c r="F29" s="14">
        <v>94</v>
      </c>
      <c r="G29" s="14">
        <v>88</v>
      </c>
      <c r="H29" s="14">
        <v>84</v>
      </c>
      <c r="I29" s="14">
        <f>SUM(E29:H29)</f>
        <v>357</v>
      </c>
      <c r="J29" s="3">
        <f>SUM(I27:I29)</f>
        <v>1082</v>
      </c>
      <c r="K29" s="3">
        <f>IF(COUNT(J29),RANK(J29,J$1:J$46),"")</f>
        <v>6</v>
      </c>
    </row>
    <row r="30" spans="1:11" ht="13.5">
      <c r="A30" s="3" t="s">
        <v>20</v>
      </c>
      <c r="B30" s="3" t="s">
        <v>70</v>
      </c>
      <c r="C30" s="3">
        <v>18</v>
      </c>
      <c r="D30" s="3" t="s">
        <v>203</v>
      </c>
      <c r="E30" s="14">
        <v>89</v>
      </c>
      <c r="F30" s="14">
        <v>80</v>
      </c>
      <c r="G30" s="14">
        <v>47</v>
      </c>
      <c r="H30" s="14">
        <v>0</v>
      </c>
      <c r="I30" s="14">
        <f>SUM(E30:H30)</f>
        <v>216</v>
      </c>
      <c r="J30" s="3"/>
      <c r="K30" s="3"/>
    </row>
    <row r="31" spans="1:11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3.5">
      <c r="A32" s="4"/>
      <c r="B32" s="3" t="s">
        <v>71</v>
      </c>
      <c r="C32" s="3">
        <v>6</v>
      </c>
      <c r="D32" s="3" t="s">
        <v>61</v>
      </c>
      <c r="E32" s="3">
        <v>93</v>
      </c>
      <c r="F32" s="3">
        <v>87</v>
      </c>
      <c r="G32" s="3">
        <v>91</v>
      </c>
      <c r="H32" s="3">
        <v>81</v>
      </c>
      <c r="I32" s="3">
        <f>SUM(E32:H32)</f>
        <v>352</v>
      </c>
      <c r="J32" s="4"/>
      <c r="K32" s="4"/>
    </row>
    <row r="33" spans="1:11" ht="14.25">
      <c r="A33" s="5" t="s">
        <v>47</v>
      </c>
      <c r="B33" s="3" t="s">
        <v>72</v>
      </c>
      <c r="C33" s="3">
        <v>6</v>
      </c>
      <c r="D33" s="3" t="s">
        <v>56</v>
      </c>
      <c r="E33" s="3">
        <v>89</v>
      </c>
      <c r="F33" s="3">
        <v>88</v>
      </c>
      <c r="G33" s="3">
        <v>92</v>
      </c>
      <c r="H33" s="3">
        <v>90</v>
      </c>
      <c r="I33" s="3">
        <f>SUM(E33:H33)</f>
        <v>359</v>
      </c>
      <c r="J33" s="6"/>
      <c r="K33" s="6"/>
    </row>
    <row r="34" spans="1:11" ht="13.5">
      <c r="A34" s="6"/>
      <c r="B34" s="3" t="s">
        <v>70</v>
      </c>
      <c r="C34" s="3">
        <v>6</v>
      </c>
      <c r="D34" s="3" t="s">
        <v>62</v>
      </c>
      <c r="E34" s="14">
        <v>93</v>
      </c>
      <c r="F34" s="14">
        <v>89</v>
      </c>
      <c r="G34" s="14">
        <v>94</v>
      </c>
      <c r="H34" s="14">
        <v>93</v>
      </c>
      <c r="I34" s="14">
        <f>SUM(E34:H34)</f>
        <v>369</v>
      </c>
      <c r="J34" s="3">
        <f>SUM(I32:I34)</f>
        <v>1080</v>
      </c>
      <c r="K34" s="3">
        <f>IF(COUNT(J34),RANK(J34,J$1:J$46),"")</f>
        <v>7</v>
      </c>
    </row>
    <row r="35" spans="1:11" ht="13.5">
      <c r="A35" s="84" t="s">
        <v>20</v>
      </c>
      <c r="B35" s="84" t="s">
        <v>73</v>
      </c>
      <c r="C35" s="84">
        <v>14</v>
      </c>
      <c r="D35" s="84" t="s">
        <v>57</v>
      </c>
      <c r="E35" s="14">
        <v>80</v>
      </c>
      <c r="F35" s="14">
        <v>84</v>
      </c>
      <c r="G35" s="14">
        <v>87</v>
      </c>
      <c r="H35" s="14">
        <v>83</v>
      </c>
      <c r="I35" s="14">
        <f>SUM(E35:H35)</f>
        <v>334</v>
      </c>
      <c r="J35" s="84"/>
      <c r="K35" s="3"/>
    </row>
    <row r="36" spans="1:11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3.5">
      <c r="A37" s="4"/>
      <c r="B37" s="3" t="s">
        <v>64</v>
      </c>
      <c r="C37" s="3">
        <v>7</v>
      </c>
      <c r="D37" s="3" t="s">
        <v>153</v>
      </c>
      <c r="E37" s="3">
        <v>93</v>
      </c>
      <c r="F37" s="3">
        <v>91</v>
      </c>
      <c r="G37" s="3">
        <v>91</v>
      </c>
      <c r="H37" s="3">
        <v>89</v>
      </c>
      <c r="I37" s="3">
        <f>SUM(E37:H37)</f>
        <v>364</v>
      </c>
      <c r="J37" s="4"/>
      <c r="K37" s="4"/>
    </row>
    <row r="38" spans="1:11" ht="14.25">
      <c r="A38" s="5" t="s">
        <v>148</v>
      </c>
      <c r="B38" s="3" t="s">
        <v>99</v>
      </c>
      <c r="C38" s="3">
        <v>7</v>
      </c>
      <c r="D38" s="3" t="s">
        <v>177</v>
      </c>
      <c r="E38" s="3">
        <v>91</v>
      </c>
      <c r="F38" s="3">
        <v>93</v>
      </c>
      <c r="G38" s="3">
        <v>90</v>
      </c>
      <c r="H38" s="3">
        <v>88</v>
      </c>
      <c r="I38" s="3">
        <f>SUM(E38:H38)</f>
        <v>362</v>
      </c>
      <c r="J38" s="6"/>
      <c r="K38" s="6"/>
    </row>
    <row r="39" spans="1:11" ht="13.5">
      <c r="A39" s="6"/>
      <c r="B39" s="3" t="s">
        <v>100</v>
      </c>
      <c r="C39" s="3">
        <v>7</v>
      </c>
      <c r="D39" s="3" t="s">
        <v>166</v>
      </c>
      <c r="E39" s="14">
        <v>88</v>
      </c>
      <c r="F39" s="14">
        <v>87</v>
      </c>
      <c r="G39" s="14">
        <v>89</v>
      </c>
      <c r="H39" s="14">
        <v>85</v>
      </c>
      <c r="I39" s="14">
        <f>SUM(E39:H39)</f>
        <v>349</v>
      </c>
      <c r="J39" s="3">
        <f>SUM(I37:I39)</f>
        <v>1075</v>
      </c>
      <c r="K39" s="3">
        <f>IF(COUNT(J39),RANK(J39,J$1:J$46),"")</f>
        <v>8</v>
      </c>
    </row>
    <row r="40" spans="1:11" ht="13.5">
      <c r="A40" s="3" t="s">
        <v>20</v>
      </c>
      <c r="B40" s="3"/>
      <c r="C40" s="3"/>
      <c r="D40" s="3"/>
      <c r="E40" s="3"/>
      <c r="F40" s="3"/>
      <c r="G40" s="3"/>
      <c r="H40" s="3"/>
      <c r="I40" s="3">
        <f>SUM(E40:H40)</f>
        <v>0</v>
      </c>
      <c r="J40" s="3"/>
      <c r="K40" s="3"/>
    </row>
    <row r="41" spans="1:11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3.5">
      <c r="A42" s="4"/>
      <c r="B42" s="3" t="s">
        <v>63</v>
      </c>
      <c r="C42" s="3">
        <v>9</v>
      </c>
      <c r="D42" s="3" t="s">
        <v>91</v>
      </c>
      <c r="E42" s="3">
        <v>88</v>
      </c>
      <c r="F42" s="3">
        <v>88</v>
      </c>
      <c r="G42" s="3">
        <v>94</v>
      </c>
      <c r="H42" s="3">
        <v>94</v>
      </c>
      <c r="I42" s="3">
        <f>SUM(E42:H42)</f>
        <v>364</v>
      </c>
      <c r="J42" s="4"/>
      <c r="K42" s="4"/>
    </row>
    <row r="43" spans="1:11" ht="14.25">
      <c r="A43" s="5" t="s">
        <v>77</v>
      </c>
      <c r="B43" s="3" t="s">
        <v>99</v>
      </c>
      <c r="C43" s="3">
        <v>9</v>
      </c>
      <c r="D43" s="3" t="s">
        <v>95</v>
      </c>
      <c r="E43" s="3">
        <v>81</v>
      </c>
      <c r="F43" s="3">
        <v>85</v>
      </c>
      <c r="G43" s="3">
        <v>91</v>
      </c>
      <c r="H43" s="3">
        <v>84</v>
      </c>
      <c r="I43" s="3">
        <f>SUM(E43:H43)</f>
        <v>341</v>
      </c>
      <c r="J43" s="6"/>
      <c r="K43" s="6"/>
    </row>
    <row r="44" spans="1:11" ht="13.5">
      <c r="A44" s="6"/>
      <c r="B44" s="3" t="s">
        <v>70</v>
      </c>
      <c r="C44" s="3">
        <v>9</v>
      </c>
      <c r="D44" s="3" t="s">
        <v>92</v>
      </c>
      <c r="E44" s="14">
        <v>88</v>
      </c>
      <c r="F44" s="14">
        <v>93</v>
      </c>
      <c r="G44" s="14">
        <v>90</v>
      </c>
      <c r="H44" s="14">
        <v>91</v>
      </c>
      <c r="I44" s="14">
        <f>SUM(E44:H44)</f>
        <v>362</v>
      </c>
      <c r="J44" s="3">
        <f>SUM(I42:I44)</f>
        <v>1067</v>
      </c>
      <c r="K44" s="3">
        <f>IF(COUNT(J44),RANK(J44,J$1:J$46),"")</f>
        <v>9</v>
      </c>
    </row>
    <row r="45" spans="1:11" ht="13.5">
      <c r="A45" s="3" t="s">
        <v>20</v>
      </c>
      <c r="B45" s="3" t="s">
        <v>70</v>
      </c>
      <c r="C45" s="3">
        <v>17</v>
      </c>
      <c r="D45" s="3" t="s">
        <v>90</v>
      </c>
      <c r="E45" s="14">
        <v>93</v>
      </c>
      <c r="F45" s="14">
        <v>90</v>
      </c>
      <c r="G45" s="14">
        <v>90</v>
      </c>
      <c r="H45" s="14">
        <v>88</v>
      </c>
      <c r="I45" s="14">
        <f>SUM(E45:H45)</f>
        <v>361</v>
      </c>
      <c r="J45" s="3"/>
      <c r="K45" s="3"/>
    </row>
    <row r="46" spans="1:11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</sheetData>
  <printOptions/>
  <pageMargins left="0.75" right="0.75" top="1" bottom="1" header="0.512" footer="0.512"/>
  <pageSetup orientation="portrait" paperSize="9" r:id="rId1"/>
  <headerFooter alignWithMargins="0">
    <oddHeader>&amp;L&amp;F&amp;C&amp;A</oddHeader>
    <oddFooter>&amp;C本部公認審判員  吉澤 卓也&amp;R本部公認審判員  松岡 友彦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K18" sqref="K18"/>
    </sheetView>
  </sheetViews>
  <sheetFormatPr defaultColWidth="10.625" defaultRowHeight="13.5"/>
  <cols>
    <col min="1" max="1" width="3.625" style="2" customWidth="1"/>
    <col min="2" max="2" width="13.625" style="2" customWidth="1"/>
    <col min="3" max="3" width="11.625" style="2" customWidth="1"/>
    <col min="4" max="14" width="5.625" style="2" customWidth="1"/>
    <col min="15" max="16" width="5.625" style="2" hidden="1" customWidth="1"/>
    <col min="17" max="17" width="7.625" style="2" customWidth="1"/>
    <col min="18" max="18" width="4.875" style="2" customWidth="1"/>
    <col min="19" max="16384" width="10.625" style="2" customWidth="1"/>
  </cols>
  <sheetData>
    <row r="1" spans="1:18" ht="15" thickBot="1">
      <c r="A1" s="16" t="s">
        <v>21</v>
      </c>
      <c r="B1" s="17" t="s">
        <v>2</v>
      </c>
      <c r="C1" s="17" t="s">
        <v>3</v>
      </c>
      <c r="D1" s="17" t="s">
        <v>22</v>
      </c>
      <c r="E1" s="17">
        <v>1</v>
      </c>
      <c r="F1" s="17">
        <v>2</v>
      </c>
      <c r="G1" s="17">
        <v>3</v>
      </c>
      <c r="H1" s="17">
        <v>4</v>
      </c>
      <c r="I1" s="17">
        <v>5</v>
      </c>
      <c r="J1" s="17">
        <v>6</v>
      </c>
      <c r="K1" s="17">
        <v>7</v>
      </c>
      <c r="L1" s="17">
        <v>8</v>
      </c>
      <c r="M1" s="17">
        <v>9</v>
      </c>
      <c r="N1" s="17">
        <v>10</v>
      </c>
      <c r="O1" s="17" t="s">
        <v>23</v>
      </c>
      <c r="P1" s="17" t="s">
        <v>24</v>
      </c>
      <c r="Q1" s="17" t="s">
        <v>25</v>
      </c>
      <c r="R1" s="18" t="s">
        <v>11</v>
      </c>
    </row>
    <row r="2" spans="1:18" ht="14.25" customHeight="1">
      <c r="A2" s="116">
        <v>1</v>
      </c>
      <c r="B2" s="118" t="s">
        <v>316</v>
      </c>
      <c r="C2" s="120" t="s">
        <v>314</v>
      </c>
      <c r="D2" s="8">
        <v>558</v>
      </c>
      <c r="E2" s="9">
        <v>6.4</v>
      </c>
      <c r="F2" s="9">
        <v>9.4</v>
      </c>
      <c r="G2" s="9">
        <v>8.7</v>
      </c>
      <c r="H2" s="9">
        <v>9.4</v>
      </c>
      <c r="I2" s="9">
        <v>9.8</v>
      </c>
      <c r="J2" s="9">
        <v>9.3</v>
      </c>
      <c r="K2" s="9">
        <v>9.3</v>
      </c>
      <c r="L2" s="9">
        <v>8.5</v>
      </c>
      <c r="M2" s="9">
        <v>10.1</v>
      </c>
      <c r="N2" s="9">
        <v>10.3</v>
      </c>
      <c r="O2" s="9"/>
      <c r="P2" s="9"/>
      <c r="Q2" s="9">
        <f>SUM(E2:N2)</f>
        <v>91.19999999999999</v>
      </c>
      <c r="R2" s="122">
        <f>IF(COUNT(Q3),RANK(Q3,Q$3:Q$17),"")</f>
        <v>1</v>
      </c>
    </row>
    <row r="3" spans="1:18" ht="14.25" customHeight="1" thickBot="1">
      <c r="A3" s="117"/>
      <c r="B3" s="119"/>
      <c r="C3" s="121"/>
      <c r="D3" s="10" t="s">
        <v>26</v>
      </c>
      <c r="E3" s="11">
        <f>D2+E2</f>
        <v>564.4</v>
      </c>
      <c r="F3" s="11">
        <f aca="true" t="shared" si="0" ref="F3:P3">E3+F2</f>
        <v>573.8</v>
      </c>
      <c r="G3" s="11">
        <f t="shared" si="0"/>
        <v>582.5</v>
      </c>
      <c r="H3" s="11">
        <f t="shared" si="0"/>
        <v>591.9</v>
      </c>
      <c r="I3" s="11">
        <f t="shared" si="0"/>
        <v>601.6999999999999</v>
      </c>
      <c r="J3" s="11">
        <f t="shared" si="0"/>
        <v>610.9999999999999</v>
      </c>
      <c r="K3" s="11">
        <f t="shared" si="0"/>
        <v>620.2999999999998</v>
      </c>
      <c r="L3" s="11">
        <f t="shared" si="0"/>
        <v>628.7999999999998</v>
      </c>
      <c r="M3" s="11">
        <f t="shared" si="0"/>
        <v>638.8999999999999</v>
      </c>
      <c r="N3" s="11">
        <f t="shared" si="0"/>
        <v>649.1999999999998</v>
      </c>
      <c r="O3" s="11">
        <f t="shared" si="0"/>
        <v>649.1999999999998</v>
      </c>
      <c r="P3" s="11">
        <f t="shared" si="0"/>
        <v>649.1999999999998</v>
      </c>
      <c r="Q3" s="11">
        <f>D2+Q2</f>
        <v>649.2</v>
      </c>
      <c r="R3" s="123"/>
    </row>
    <row r="4" spans="1:18" ht="14.25" customHeight="1">
      <c r="A4" s="116">
        <v>2</v>
      </c>
      <c r="B4" s="118" t="s">
        <v>245</v>
      </c>
      <c r="C4" s="118" t="s">
        <v>237</v>
      </c>
      <c r="D4" s="8">
        <v>555</v>
      </c>
      <c r="E4" s="9">
        <v>8.7</v>
      </c>
      <c r="F4" s="9">
        <v>8.2</v>
      </c>
      <c r="G4" s="9">
        <v>10.1</v>
      </c>
      <c r="H4" s="9">
        <v>8.4</v>
      </c>
      <c r="I4" s="9">
        <v>9.8</v>
      </c>
      <c r="J4" s="9">
        <v>8.1</v>
      </c>
      <c r="K4" s="9">
        <v>9.3</v>
      </c>
      <c r="L4" s="9">
        <v>9.9</v>
      </c>
      <c r="M4" s="9">
        <v>7.8</v>
      </c>
      <c r="N4" s="9">
        <v>8.7</v>
      </c>
      <c r="O4" s="9"/>
      <c r="P4" s="9"/>
      <c r="Q4" s="9">
        <f>SUM(E4:N4)</f>
        <v>89.00000000000001</v>
      </c>
      <c r="R4" s="122">
        <f>IF(COUNT(Q5),RANK(Q5,Q$3:Q$17),"")</f>
        <v>2</v>
      </c>
    </row>
    <row r="5" spans="1:18" ht="14.25" customHeight="1" thickBot="1">
      <c r="A5" s="117"/>
      <c r="B5" s="119"/>
      <c r="C5" s="119"/>
      <c r="D5" s="10" t="s">
        <v>26</v>
      </c>
      <c r="E5" s="11">
        <f>D4+E4</f>
        <v>563.7</v>
      </c>
      <c r="F5" s="11">
        <f aca="true" t="shared" si="1" ref="F5:P5">E5+F4</f>
        <v>571.9000000000001</v>
      </c>
      <c r="G5" s="11">
        <f t="shared" si="1"/>
        <v>582.0000000000001</v>
      </c>
      <c r="H5" s="11">
        <f t="shared" si="1"/>
        <v>590.4000000000001</v>
      </c>
      <c r="I5" s="11">
        <f t="shared" si="1"/>
        <v>600.2</v>
      </c>
      <c r="J5" s="11">
        <f t="shared" si="1"/>
        <v>608.3000000000001</v>
      </c>
      <c r="K5" s="11">
        <f t="shared" si="1"/>
        <v>617.6</v>
      </c>
      <c r="L5" s="11">
        <f t="shared" si="1"/>
        <v>627.5</v>
      </c>
      <c r="M5" s="11">
        <f t="shared" si="1"/>
        <v>635.3</v>
      </c>
      <c r="N5" s="11">
        <f t="shared" si="1"/>
        <v>644</v>
      </c>
      <c r="O5" s="11">
        <f t="shared" si="1"/>
        <v>644</v>
      </c>
      <c r="P5" s="11">
        <f t="shared" si="1"/>
        <v>644</v>
      </c>
      <c r="Q5" s="11">
        <f>D4+Q4</f>
        <v>644</v>
      </c>
      <c r="R5" s="123"/>
    </row>
    <row r="6" spans="1:18" ht="14.25" customHeight="1">
      <c r="A6" s="116">
        <v>3</v>
      </c>
      <c r="B6" s="118" t="s">
        <v>129</v>
      </c>
      <c r="C6" s="118" t="s">
        <v>127</v>
      </c>
      <c r="D6" s="8">
        <v>550</v>
      </c>
      <c r="E6" s="9">
        <v>10.5</v>
      </c>
      <c r="F6" s="9">
        <v>6.5</v>
      </c>
      <c r="G6" s="9">
        <v>9.5</v>
      </c>
      <c r="H6" s="9">
        <v>7.6</v>
      </c>
      <c r="I6" s="9">
        <v>6.5</v>
      </c>
      <c r="J6" s="9">
        <v>10.7</v>
      </c>
      <c r="K6" s="9">
        <v>9.6</v>
      </c>
      <c r="L6" s="9">
        <v>10.3</v>
      </c>
      <c r="M6" s="9">
        <v>7.2</v>
      </c>
      <c r="N6" s="9">
        <v>9.7</v>
      </c>
      <c r="O6" s="9"/>
      <c r="P6" s="9"/>
      <c r="Q6" s="9">
        <f>SUM(E6:N6)</f>
        <v>88.10000000000001</v>
      </c>
      <c r="R6" s="122">
        <f>IF(COUNT(Q7),RANK(Q7,Q$3:Q$17),"")</f>
        <v>4</v>
      </c>
    </row>
    <row r="7" spans="1:18" ht="14.25" customHeight="1" thickBot="1">
      <c r="A7" s="117"/>
      <c r="B7" s="119"/>
      <c r="C7" s="119"/>
      <c r="D7" s="10" t="s">
        <v>26</v>
      </c>
      <c r="E7" s="11">
        <f>D6+E6</f>
        <v>560.5</v>
      </c>
      <c r="F7" s="11">
        <f aca="true" t="shared" si="2" ref="F7:P7">E7+F6</f>
        <v>567</v>
      </c>
      <c r="G7" s="11">
        <f t="shared" si="2"/>
        <v>576.5</v>
      </c>
      <c r="H7" s="11">
        <f t="shared" si="2"/>
        <v>584.1</v>
      </c>
      <c r="I7" s="11">
        <f t="shared" si="2"/>
        <v>590.6</v>
      </c>
      <c r="J7" s="11">
        <f t="shared" si="2"/>
        <v>601.3000000000001</v>
      </c>
      <c r="K7" s="11">
        <f t="shared" si="2"/>
        <v>610.9000000000001</v>
      </c>
      <c r="L7" s="11">
        <f t="shared" si="2"/>
        <v>621.2</v>
      </c>
      <c r="M7" s="11">
        <f t="shared" si="2"/>
        <v>628.4000000000001</v>
      </c>
      <c r="N7" s="11">
        <f t="shared" si="2"/>
        <v>638.1000000000001</v>
      </c>
      <c r="O7" s="11">
        <f t="shared" si="2"/>
        <v>638.1000000000001</v>
      </c>
      <c r="P7" s="11">
        <f t="shared" si="2"/>
        <v>638.1000000000001</v>
      </c>
      <c r="Q7" s="11">
        <f>D6+Q6</f>
        <v>638.1</v>
      </c>
      <c r="R7" s="123"/>
    </row>
    <row r="8" spans="1:18" ht="14.25" customHeight="1">
      <c r="A8" s="116">
        <v>4</v>
      </c>
      <c r="B8" s="118" t="s">
        <v>241</v>
      </c>
      <c r="C8" s="118" t="s">
        <v>237</v>
      </c>
      <c r="D8" s="8">
        <v>549</v>
      </c>
      <c r="E8" s="9">
        <v>9.9</v>
      </c>
      <c r="F8" s="9">
        <v>9.1</v>
      </c>
      <c r="G8" s="9">
        <v>9.3</v>
      </c>
      <c r="H8" s="9">
        <v>9.3</v>
      </c>
      <c r="I8" s="9">
        <v>9.1</v>
      </c>
      <c r="J8" s="9">
        <v>8.8</v>
      </c>
      <c r="K8" s="9">
        <v>9.9</v>
      </c>
      <c r="L8" s="9">
        <v>9.3</v>
      </c>
      <c r="M8" s="9">
        <v>8</v>
      </c>
      <c r="N8" s="9">
        <v>9.5</v>
      </c>
      <c r="O8" s="9"/>
      <c r="P8" s="9"/>
      <c r="Q8" s="9">
        <f>SUM(E8:N8)</f>
        <v>92.2</v>
      </c>
      <c r="R8" s="122">
        <f>IF(COUNT(Q9),RANK(Q9,Q$3:Q$17),"")</f>
        <v>3</v>
      </c>
    </row>
    <row r="9" spans="1:18" ht="14.25" customHeight="1" thickBot="1">
      <c r="A9" s="117"/>
      <c r="B9" s="119"/>
      <c r="C9" s="119"/>
      <c r="D9" s="10" t="s">
        <v>26</v>
      </c>
      <c r="E9" s="11">
        <f>D8+E8</f>
        <v>558.9</v>
      </c>
      <c r="F9" s="11">
        <f aca="true" t="shared" si="3" ref="F9:P9">E9+F8</f>
        <v>568</v>
      </c>
      <c r="G9" s="11">
        <f t="shared" si="3"/>
        <v>577.3</v>
      </c>
      <c r="H9" s="11">
        <f t="shared" si="3"/>
        <v>586.5999999999999</v>
      </c>
      <c r="I9" s="11">
        <f t="shared" si="3"/>
        <v>595.6999999999999</v>
      </c>
      <c r="J9" s="11">
        <f t="shared" si="3"/>
        <v>604.4999999999999</v>
      </c>
      <c r="K9" s="11">
        <f t="shared" si="3"/>
        <v>614.3999999999999</v>
      </c>
      <c r="L9" s="11">
        <f t="shared" si="3"/>
        <v>623.6999999999998</v>
      </c>
      <c r="M9" s="11">
        <f t="shared" si="3"/>
        <v>631.6999999999998</v>
      </c>
      <c r="N9" s="11">
        <f t="shared" si="3"/>
        <v>641.1999999999998</v>
      </c>
      <c r="O9" s="11">
        <f t="shared" si="3"/>
        <v>641.1999999999998</v>
      </c>
      <c r="P9" s="11">
        <f t="shared" si="3"/>
        <v>641.1999999999998</v>
      </c>
      <c r="Q9" s="11">
        <f>D8+Q8</f>
        <v>641.2</v>
      </c>
      <c r="R9" s="123"/>
    </row>
    <row r="10" spans="1:18" ht="14.25" customHeight="1">
      <c r="A10" s="116">
        <v>5</v>
      </c>
      <c r="B10" s="118" t="s">
        <v>131</v>
      </c>
      <c r="C10" s="118" t="s">
        <v>127</v>
      </c>
      <c r="D10" s="8">
        <v>548</v>
      </c>
      <c r="E10" s="9">
        <v>7.8</v>
      </c>
      <c r="F10" s="9">
        <v>5.7</v>
      </c>
      <c r="G10" s="9">
        <v>8.6</v>
      </c>
      <c r="H10" s="9">
        <v>7.8</v>
      </c>
      <c r="I10" s="9">
        <v>8.2</v>
      </c>
      <c r="J10" s="9">
        <v>9.8</v>
      </c>
      <c r="K10" s="9">
        <v>9.7</v>
      </c>
      <c r="L10" s="9">
        <v>9.5</v>
      </c>
      <c r="M10" s="9">
        <v>8.5</v>
      </c>
      <c r="N10" s="9">
        <v>8.4</v>
      </c>
      <c r="O10" s="9"/>
      <c r="P10" s="9"/>
      <c r="Q10" s="9">
        <f>SUM(E10:N10)</f>
        <v>84.00000000000001</v>
      </c>
      <c r="R10" s="122">
        <f>IF(COUNT(Q11),RANK(Q11,Q$3:Q$17),"")</f>
        <v>6</v>
      </c>
    </row>
    <row r="11" spans="1:18" ht="14.25" customHeight="1" thickBot="1">
      <c r="A11" s="117"/>
      <c r="B11" s="119"/>
      <c r="C11" s="119"/>
      <c r="D11" s="10" t="s">
        <v>26</v>
      </c>
      <c r="E11" s="11">
        <f>D10+E10</f>
        <v>555.8</v>
      </c>
      <c r="F11" s="11">
        <f aca="true" t="shared" si="4" ref="F11:P11">E11+F10</f>
        <v>561.5</v>
      </c>
      <c r="G11" s="11">
        <f t="shared" si="4"/>
        <v>570.1</v>
      </c>
      <c r="H11" s="11">
        <f t="shared" si="4"/>
        <v>577.9</v>
      </c>
      <c r="I11" s="11">
        <f t="shared" si="4"/>
        <v>586.1</v>
      </c>
      <c r="J11" s="11">
        <f t="shared" si="4"/>
        <v>595.9</v>
      </c>
      <c r="K11" s="11">
        <f t="shared" si="4"/>
        <v>605.6</v>
      </c>
      <c r="L11" s="11">
        <f t="shared" si="4"/>
        <v>615.1</v>
      </c>
      <c r="M11" s="11">
        <f t="shared" si="4"/>
        <v>623.6</v>
      </c>
      <c r="N11" s="11">
        <f t="shared" si="4"/>
        <v>632</v>
      </c>
      <c r="O11" s="11">
        <f t="shared" si="4"/>
        <v>632</v>
      </c>
      <c r="P11" s="11">
        <f t="shared" si="4"/>
        <v>632</v>
      </c>
      <c r="Q11" s="11">
        <f>D10+Q10</f>
        <v>632</v>
      </c>
      <c r="R11" s="123"/>
    </row>
    <row r="12" spans="1:18" ht="14.25" customHeight="1">
      <c r="A12" s="116">
        <v>6</v>
      </c>
      <c r="B12" s="118" t="s">
        <v>243</v>
      </c>
      <c r="C12" s="118" t="s">
        <v>237</v>
      </c>
      <c r="D12" s="8">
        <v>547</v>
      </c>
      <c r="E12" s="9">
        <v>7.3</v>
      </c>
      <c r="F12" s="9">
        <v>7.3</v>
      </c>
      <c r="G12" s="9">
        <v>9.3</v>
      </c>
      <c r="H12" s="9">
        <v>8</v>
      </c>
      <c r="I12" s="9">
        <v>9</v>
      </c>
      <c r="J12" s="9">
        <v>10.3</v>
      </c>
      <c r="K12" s="9">
        <v>9</v>
      </c>
      <c r="L12" s="9">
        <v>9.5</v>
      </c>
      <c r="M12" s="9">
        <v>9.5</v>
      </c>
      <c r="N12" s="9">
        <v>9.8</v>
      </c>
      <c r="O12" s="9"/>
      <c r="P12" s="9"/>
      <c r="Q12" s="9">
        <f>SUM(E12:N12)</f>
        <v>89</v>
      </c>
      <c r="R12" s="122">
        <f>IF(COUNT(Q13),RANK(Q13,Q$3:Q$17),"")</f>
        <v>5</v>
      </c>
    </row>
    <row r="13" spans="1:18" ht="14.25" customHeight="1" thickBot="1">
      <c r="A13" s="117"/>
      <c r="B13" s="119"/>
      <c r="C13" s="119"/>
      <c r="D13" s="10" t="s">
        <v>26</v>
      </c>
      <c r="E13" s="11">
        <f>D12+E12</f>
        <v>554.3</v>
      </c>
      <c r="F13" s="11">
        <f aca="true" t="shared" si="5" ref="F13:P13">E13+F12</f>
        <v>561.5999999999999</v>
      </c>
      <c r="G13" s="11">
        <f t="shared" si="5"/>
        <v>570.8999999999999</v>
      </c>
      <c r="H13" s="11">
        <f t="shared" si="5"/>
        <v>578.8999999999999</v>
      </c>
      <c r="I13" s="11">
        <f t="shared" si="5"/>
        <v>587.8999999999999</v>
      </c>
      <c r="J13" s="11">
        <f t="shared" si="5"/>
        <v>598.1999999999998</v>
      </c>
      <c r="K13" s="11">
        <f t="shared" si="5"/>
        <v>607.1999999999998</v>
      </c>
      <c r="L13" s="11">
        <f t="shared" si="5"/>
        <v>616.6999999999998</v>
      </c>
      <c r="M13" s="11">
        <f t="shared" si="5"/>
        <v>626.1999999999998</v>
      </c>
      <c r="N13" s="11">
        <f t="shared" si="5"/>
        <v>635.9999999999998</v>
      </c>
      <c r="O13" s="11">
        <f t="shared" si="5"/>
        <v>635.9999999999998</v>
      </c>
      <c r="P13" s="11">
        <f t="shared" si="5"/>
        <v>635.9999999999998</v>
      </c>
      <c r="Q13" s="11">
        <f>D12+Q12</f>
        <v>636</v>
      </c>
      <c r="R13" s="123"/>
    </row>
    <row r="14" spans="1:18" ht="14.25" customHeight="1">
      <c r="A14" s="116">
        <v>7</v>
      </c>
      <c r="B14" s="118" t="s">
        <v>83</v>
      </c>
      <c r="C14" s="118" t="s">
        <v>77</v>
      </c>
      <c r="D14" s="8">
        <v>543</v>
      </c>
      <c r="E14" s="9">
        <v>8.8</v>
      </c>
      <c r="F14" s="9">
        <v>9.3</v>
      </c>
      <c r="G14" s="9">
        <v>9</v>
      </c>
      <c r="H14" s="9">
        <v>6.2</v>
      </c>
      <c r="I14" s="9">
        <v>8.1</v>
      </c>
      <c r="J14" s="9">
        <v>9</v>
      </c>
      <c r="K14" s="9">
        <v>8.5</v>
      </c>
      <c r="L14" s="9">
        <v>10.7</v>
      </c>
      <c r="M14" s="9">
        <v>8</v>
      </c>
      <c r="N14" s="9">
        <v>8.4</v>
      </c>
      <c r="O14" s="9"/>
      <c r="P14" s="9"/>
      <c r="Q14" s="9">
        <f>SUM(E14:N14)</f>
        <v>86.00000000000001</v>
      </c>
      <c r="R14" s="122">
        <f>IF(COUNT(Q15),RANK(Q15,Q$3:Q$17),"")</f>
        <v>7</v>
      </c>
    </row>
    <row r="15" spans="1:18" ht="14.25" customHeight="1" thickBot="1">
      <c r="A15" s="117"/>
      <c r="B15" s="119"/>
      <c r="C15" s="119"/>
      <c r="D15" s="10" t="s">
        <v>26</v>
      </c>
      <c r="E15" s="11">
        <f>D14+E14</f>
        <v>551.8</v>
      </c>
      <c r="F15" s="11">
        <f aca="true" t="shared" si="6" ref="F15:P15">E15+F14</f>
        <v>561.0999999999999</v>
      </c>
      <c r="G15" s="11">
        <f t="shared" si="6"/>
        <v>570.0999999999999</v>
      </c>
      <c r="H15" s="11">
        <f t="shared" si="6"/>
        <v>576.3</v>
      </c>
      <c r="I15" s="11">
        <f t="shared" si="6"/>
        <v>584.4</v>
      </c>
      <c r="J15" s="11">
        <f t="shared" si="6"/>
        <v>593.4</v>
      </c>
      <c r="K15" s="11">
        <f t="shared" si="6"/>
        <v>601.9</v>
      </c>
      <c r="L15" s="11">
        <f t="shared" si="6"/>
        <v>612.6</v>
      </c>
      <c r="M15" s="11">
        <f t="shared" si="6"/>
        <v>620.6</v>
      </c>
      <c r="N15" s="11">
        <f t="shared" si="6"/>
        <v>629</v>
      </c>
      <c r="O15" s="11">
        <f t="shared" si="6"/>
        <v>629</v>
      </c>
      <c r="P15" s="11">
        <f t="shared" si="6"/>
        <v>629</v>
      </c>
      <c r="Q15" s="11">
        <f>D14+Q14</f>
        <v>629</v>
      </c>
      <c r="R15" s="123"/>
    </row>
    <row r="16" spans="1:18" ht="14.25" customHeight="1">
      <c r="A16" s="116">
        <v>8</v>
      </c>
      <c r="B16" s="118" t="s">
        <v>382</v>
      </c>
      <c r="C16" s="118" t="s">
        <v>237</v>
      </c>
      <c r="D16" s="8">
        <v>536</v>
      </c>
      <c r="E16" s="9">
        <v>9.8</v>
      </c>
      <c r="F16" s="9">
        <v>9</v>
      </c>
      <c r="G16" s="9">
        <v>7.2</v>
      </c>
      <c r="H16" s="9">
        <v>6.1</v>
      </c>
      <c r="I16" s="9">
        <v>8.8</v>
      </c>
      <c r="J16" s="9">
        <v>7.5</v>
      </c>
      <c r="K16" s="9">
        <v>8.3</v>
      </c>
      <c r="L16" s="9">
        <v>7.4</v>
      </c>
      <c r="M16" s="9">
        <v>8.1</v>
      </c>
      <c r="N16" s="9">
        <v>7.2</v>
      </c>
      <c r="O16" s="9"/>
      <c r="P16" s="9"/>
      <c r="Q16" s="9">
        <f>SUM(E16:N16)</f>
        <v>79.4</v>
      </c>
      <c r="R16" s="122">
        <f>IF(COUNT(Q17),RANK(Q17,Q$3:Q$17),"")</f>
        <v>8</v>
      </c>
    </row>
    <row r="17" spans="1:18" ht="14.25" customHeight="1" thickBot="1">
      <c r="A17" s="117"/>
      <c r="B17" s="119"/>
      <c r="C17" s="119"/>
      <c r="D17" s="10" t="s">
        <v>26</v>
      </c>
      <c r="E17" s="11">
        <f>D16+E16</f>
        <v>545.8</v>
      </c>
      <c r="F17" s="11">
        <f aca="true" t="shared" si="7" ref="F17:P17">E17+F16</f>
        <v>554.8</v>
      </c>
      <c r="G17" s="11">
        <f t="shared" si="7"/>
        <v>562</v>
      </c>
      <c r="H17" s="11">
        <f t="shared" si="7"/>
        <v>568.1</v>
      </c>
      <c r="I17" s="11">
        <f t="shared" si="7"/>
        <v>576.9</v>
      </c>
      <c r="J17" s="11">
        <f t="shared" si="7"/>
        <v>584.4</v>
      </c>
      <c r="K17" s="11">
        <f t="shared" si="7"/>
        <v>592.6999999999999</v>
      </c>
      <c r="L17" s="11">
        <f t="shared" si="7"/>
        <v>600.0999999999999</v>
      </c>
      <c r="M17" s="11">
        <f t="shared" si="7"/>
        <v>608.1999999999999</v>
      </c>
      <c r="N17" s="11">
        <f t="shared" si="7"/>
        <v>615.4</v>
      </c>
      <c r="O17" s="11">
        <f t="shared" si="7"/>
        <v>615.4</v>
      </c>
      <c r="P17" s="11">
        <f t="shared" si="7"/>
        <v>615.4</v>
      </c>
      <c r="Q17" s="11">
        <f>D16+Q16</f>
        <v>615.4</v>
      </c>
      <c r="R17" s="123"/>
    </row>
    <row r="18" ht="37.5" customHeight="1"/>
  </sheetData>
  <mergeCells count="32">
    <mergeCell ref="R10:R11"/>
    <mergeCell ref="R12:R13"/>
    <mergeCell ref="R14:R15"/>
    <mergeCell ref="R16:R17"/>
    <mergeCell ref="R2:R3"/>
    <mergeCell ref="R4:R5"/>
    <mergeCell ref="R6:R7"/>
    <mergeCell ref="R8:R9"/>
    <mergeCell ref="C10:C11"/>
    <mergeCell ref="C12:C13"/>
    <mergeCell ref="C14:C15"/>
    <mergeCell ref="C16:C17"/>
    <mergeCell ref="C2:C3"/>
    <mergeCell ref="C4:C5"/>
    <mergeCell ref="C6:C7"/>
    <mergeCell ref="C8:C9"/>
    <mergeCell ref="B10:B11"/>
    <mergeCell ref="B12:B13"/>
    <mergeCell ref="B14:B15"/>
    <mergeCell ref="B16:B17"/>
    <mergeCell ref="B2:B3"/>
    <mergeCell ref="B4:B5"/>
    <mergeCell ref="B6:B7"/>
    <mergeCell ref="B8:B9"/>
    <mergeCell ref="A10:A11"/>
    <mergeCell ref="A12:A13"/>
    <mergeCell ref="A14:A15"/>
    <mergeCell ref="A16:A17"/>
    <mergeCell ref="A2:A3"/>
    <mergeCell ref="A4:A5"/>
    <mergeCell ref="A6:A7"/>
    <mergeCell ref="A8:A9"/>
  </mergeCells>
  <conditionalFormatting sqref="E2:N17">
    <cfRule type="cellIs" priority="1" dxfId="0" operator="between" stopIfTrue="1">
      <formula>10</formula>
      <formula>10.9</formula>
    </cfRule>
  </conditionalFormatting>
  <printOptions/>
  <pageMargins left="0.75" right="0.75" top="1" bottom="1" header="0.512" footer="0.512"/>
  <pageSetup orientation="landscape" paperSize="9" r:id="rId1"/>
  <headerFooter alignWithMargins="0">
    <oddHeader>&amp;L&amp;F&amp;C&amp;A</oddHeader>
    <oddFooter>&amp;C本部公認審判員  吉澤 卓也&amp;R本部公認審判員  松岡 友彦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鈴木崇弘</cp:lastModifiedBy>
  <cp:lastPrinted>2002-06-09T04:18:46Z</cp:lastPrinted>
  <dcterms:created xsi:type="dcterms:W3CDTF">1998-05-31T02:26:00Z</dcterms:created>
  <dcterms:modified xsi:type="dcterms:W3CDTF">2002-11-23T14:19:53Z</dcterms:modified>
  <cp:category/>
  <cp:version/>
  <cp:contentType/>
  <cp:contentStatus/>
</cp:coreProperties>
</file>