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15" windowWidth="15300" windowHeight="5340" activeTab="0"/>
  </bookViews>
  <sheets>
    <sheet name="１０ｍＳ６０" sheetId="1" r:id="rId1"/>
    <sheet name="５０ｍＰ６０" sheetId="2" r:id="rId2"/>
    <sheet name="５０ｍ３×２０" sheetId="3" r:id="rId3"/>
    <sheet name="ファイナル" sheetId="4" r:id="rId4"/>
    <sheet name="団体" sheetId="5" r:id="rId5"/>
  </sheets>
  <definedNames>
    <definedName name="_xlnm.Print_Area" localSheetId="0">'１０ｍＳ６０'!$A$5:$M$82</definedName>
    <definedName name="_xlnm.Print_Area" localSheetId="2">'５０ｍ３×２０'!$B$5:$L$13</definedName>
    <definedName name="_xlnm.Print_Area" localSheetId="1">'５０ｍＰ６０'!$B$6:$L$13</definedName>
  </definedNames>
  <calcPr fullCalcOnLoad="1"/>
</workbook>
</file>

<file path=xl/sharedStrings.xml><?xml version="1.0" encoding="utf-8"?>
<sst xmlns="http://schemas.openxmlformats.org/spreadsheetml/2006/main" count="347" uniqueCount="205">
  <si>
    <t>順位</t>
  </si>
  <si>
    <t>射群</t>
  </si>
  <si>
    <t>射座</t>
  </si>
  <si>
    <t>氏名</t>
  </si>
  <si>
    <t>所属</t>
  </si>
  <si>
    <t>S1</t>
  </si>
  <si>
    <t>S2</t>
  </si>
  <si>
    <t>S3</t>
  </si>
  <si>
    <t>S4</t>
  </si>
  <si>
    <t>S6</t>
  </si>
  <si>
    <t>合計</t>
  </si>
  <si>
    <t>備考</t>
  </si>
  <si>
    <t>第６１回中部学生ライフル射撃選手権大会</t>
  </si>
  <si>
    <t>日時：５月３日～４日</t>
  </si>
  <si>
    <t>10m立射６０発競技</t>
  </si>
  <si>
    <t>名古屋大学</t>
  </si>
  <si>
    <t>５０m伏射６０発競技</t>
  </si>
  <si>
    <t>日時：５月３日</t>
  </si>
  <si>
    <t>Ａ</t>
  </si>
  <si>
    <t>児玉　奈緒子</t>
  </si>
  <si>
    <t>服部　俊秀</t>
  </si>
  <si>
    <t>真貝　寛之</t>
  </si>
  <si>
    <t>宮口　哲</t>
  </si>
  <si>
    <t>中村　知樹</t>
  </si>
  <si>
    <t>繁永　伸明</t>
  </si>
  <si>
    <t>松ヶ野　修功</t>
  </si>
  <si>
    <t>酒井　健一</t>
  </si>
  <si>
    <t>第６１回中部学生ライフル射撃選手権大会</t>
  </si>
  <si>
    <t>真貝　寛之</t>
  </si>
  <si>
    <t>名古屋大学</t>
  </si>
  <si>
    <t>中村　知樹</t>
  </si>
  <si>
    <t>松ヶ野　修功</t>
  </si>
  <si>
    <t>名古屋大学</t>
  </si>
  <si>
    <t>服部　俊秀</t>
  </si>
  <si>
    <t>児玉　奈緒子</t>
  </si>
  <si>
    <t>繁永　伸明</t>
  </si>
  <si>
    <t>S5</t>
  </si>
  <si>
    <t>S5</t>
  </si>
  <si>
    <t>Ｐ１</t>
  </si>
  <si>
    <t>S１</t>
  </si>
  <si>
    <t>S２</t>
  </si>
  <si>
    <t>Ｋ１</t>
  </si>
  <si>
    <t>Ｋ２</t>
  </si>
  <si>
    <t>Ｐ２</t>
  </si>
  <si>
    <t>Ｂ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</si>
  <si>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</si>
  <si>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</si>
  <si>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</si>
  <si>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</si>
  <si>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</si>
  <si>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</si>
  <si>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</si>
  <si>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</si>
  <si>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</si>
  <si>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</si>
  <si>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</si>
  <si>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</si>
  <si>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</si>
  <si>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　</t>
  </si>
  <si>
    <t>名古屋大学</t>
  </si>
  <si>
    <t>[補欠]</t>
  </si>
  <si>
    <t>名古屋工業大学</t>
  </si>
  <si>
    <t>愛知学院大学</t>
  </si>
  <si>
    <t>早川　綾乃</t>
  </si>
  <si>
    <t>愛知大学</t>
  </si>
  <si>
    <t>名城大学</t>
  </si>
  <si>
    <t>金沢大学</t>
  </si>
  <si>
    <t>脇　伸幸</t>
  </si>
  <si>
    <t>後藤　玲子</t>
  </si>
  <si>
    <t>児玉　奈緒子</t>
  </si>
  <si>
    <t>西森　寛敏</t>
  </si>
  <si>
    <t>落合　昭紀</t>
  </si>
  <si>
    <t>横山　幸司</t>
  </si>
  <si>
    <t>鈴木　崇弘</t>
  </si>
  <si>
    <t>栗城　くみ湖</t>
  </si>
  <si>
    <t>上原　査代子</t>
  </si>
  <si>
    <t>大橋　牧子</t>
  </si>
  <si>
    <t>永田久恵</t>
  </si>
  <si>
    <t>ARS-60  Final</t>
  </si>
  <si>
    <t>S3</t>
  </si>
  <si>
    <t>S4</t>
  </si>
  <si>
    <t>S6</t>
  </si>
  <si>
    <t>S7</t>
  </si>
  <si>
    <t>S8</t>
  </si>
  <si>
    <t>S9</t>
  </si>
  <si>
    <t>S10</t>
  </si>
  <si>
    <t>第６１回中部学生ライフル射撃選手権大会</t>
  </si>
  <si>
    <t>５０m三姿勢６０発競技</t>
  </si>
  <si>
    <t>日時：５月４日</t>
  </si>
  <si>
    <t>永田　久恵</t>
  </si>
  <si>
    <t>愛知学院大学</t>
  </si>
  <si>
    <t>大橋　牧子</t>
  </si>
  <si>
    <t>上原　査代子</t>
  </si>
  <si>
    <t>早川　綾乃</t>
  </si>
  <si>
    <t>高土　浩一</t>
  </si>
  <si>
    <t>名城大学</t>
  </si>
  <si>
    <t>阪野　好和</t>
  </si>
  <si>
    <t>古橋　均</t>
  </si>
  <si>
    <t>飯田　智文</t>
  </si>
  <si>
    <t>中島　勉</t>
  </si>
  <si>
    <t>金沢大学</t>
  </si>
  <si>
    <t>福田　翔</t>
  </si>
  <si>
    <t>安川　知孝</t>
  </si>
  <si>
    <t>伊田　明弘</t>
  </si>
  <si>
    <t>脇　伸幸</t>
  </si>
  <si>
    <t>名古屋大学</t>
  </si>
  <si>
    <t>後藤　玲子</t>
  </si>
  <si>
    <t>児玉　奈緒子</t>
  </si>
  <si>
    <t>西森　寛敏</t>
  </si>
  <si>
    <t>横山　幸司</t>
  </si>
  <si>
    <t>名古屋工業大学</t>
  </si>
  <si>
    <t>落合　昭紀</t>
  </si>
  <si>
    <t>鈴木　崇弘</t>
  </si>
  <si>
    <t>栗城　くみ湖</t>
  </si>
  <si>
    <t>大見　典子</t>
  </si>
  <si>
    <t>愛知大学</t>
  </si>
  <si>
    <t>杉浦　宏治</t>
  </si>
  <si>
    <t>阿部　紀男</t>
  </si>
  <si>
    <t>中西　壱子</t>
  </si>
  <si>
    <t>杉浦　宏治</t>
  </si>
  <si>
    <t>中西　壱子</t>
  </si>
  <si>
    <t>福田　翔</t>
  </si>
  <si>
    <t>安川　知孝</t>
  </si>
  <si>
    <t>伊田　明弘</t>
  </si>
  <si>
    <t>古橋　均</t>
  </si>
  <si>
    <t>阪野　好和</t>
  </si>
  <si>
    <t>第６１回中部学生ライフル射撃選手権大会</t>
  </si>
  <si>
    <t>順位</t>
  </si>
  <si>
    <t>射群</t>
  </si>
  <si>
    <t>射座</t>
  </si>
  <si>
    <t>氏名</t>
  </si>
  <si>
    <t>所属</t>
  </si>
  <si>
    <t>S1</t>
  </si>
  <si>
    <t>S2</t>
  </si>
  <si>
    <t>S3</t>
  </si>
  <si>
    <t>S4</t>
  </si>
  <si>
    <t>S5</t>
  </si>
  <si>
    <t>S6</t>
  </si>
  <si>
    <t>合計</t>
  </si>
  <si>
    <t>備考</t>
  </si>
  <si>
    <t>松ヶ野　修功</t>
  </si>
  <si>
    <t>繁永　伸明</t>
  </si>
  <si>
    <t>服部　俊秀</t>
  </si>
  <si>
    <t>真貝　寛之</t>
  </si>
  <si>
    <t>永利　修平</t>
  </si>
  <si>
    <t>牧　博音</t>
  </si>
  <si>
    <t>宮口　哲</t>
  </si>
  <si>
    <t>坪田　将典</t>
  </si>
  <si>
    <t>酒井　健一</t>
  </si>
  <si>
    <t>林　功之助</t>
  </si>
  <si>
    <t>中村　知樹</t>
  </si>
  <si>
    <t>河合　雅典</t>
  </si>
  <si>
    <t>松下　明</t>
  </si>
  <si>
    <t>石垣　真也</t>
  </si>
  <si>
    <t>説楽　涼子</t>
  </si>
  <si>
    <t>桑野　智</t>
  </si>
  <si>
    <t>小南　光</t>
  </si>
  <si>
    <t>水谷　公亮</t>
  </si>
  <si>
    <t>吉川　高幸</t>
  </si>
  <si>
    <t>熊谷　勝</t>
  </si>
  <si>
    <t>星野　智子</t>
  </si>
  <si>
    <t>田口　美香</t>
  </si>
  <si>
    <t>加藤　健司</t>
  </si>
  <si>
    <t>浅井　桂</t>
  </si>
  <si>
    <t>伊藤　篤</t>
  </si>
  <si>
    <t>入江　尚宏</t>
  </si>
  <si>
    <t>高橋　篤史</t>
  </si>
  <si>
    <t>二宗　隆</t>
  </si>
  <si>
    <t>祖父江　隆</t>
  </si>
  <si>
    <t>寺本　祥子</t>
  </si>
  <si>
    <t>石田　達哉</t>
  </si>
  <si>
    <t>杉原　丈嗣</t>
  </si>
  <si>
    <t>松浦　正幸</t>
  </si>
  <si>
    <t>北角　直也</t>
  </si>
  <si>
    <t>梶野　隆行</t>
  </si>
  <si>
    <t>齋藤　弘貴</t>
  </si>
  <si>
    <t>久保　大輔</t>
  </si>
  <si>
    <t>安井　一輝</t>
  </si>
  <si>
    <t>愛知工業大学</t>
  </si>
  <si>
    <t>丹下　義大</t>
  </si>
  <si>
    <t>堀場　朋子</t>
  </si>
  <si>
    <t>上田　真裕</t>
  </si>
  <si>
    <t>大西　直人</t>
  </si>
  <si>
    <t>加藤　宏祐</t>
  </si>
  <si>
    <t>村松　由顕</t>
  </si>
  <si>
    <t>小杉　潤</t>
  </si>
  <si>
    <t>伊藤　奈未</t>
  </si>
  <si>
    <t>森久　季保</t>
  </si>
  <si>
    <t>安井　久喜</t>
  </si>
  <si>
    <t>立木　秀政</t>
  </si>
  <si>
    <t>穂積　宏治</t>
  </si>
  <si>
    <t>小鹿　加恵</t>
  </si>
  <si>
    <t>森　広幸</t>
  </si>
  <si>
    <t>吉岡　秀樹</t>
  </si>
  <si>
    <t>射座</t>
  </si>
  <si>
    <t>氏名</t>
  </si>
  <si>
    <t>所属</t>
  </si>
  <si>
    <t>本戦得点</t>
  </si>
  <si>
    <t>S1</t>
  </si>
  <si>
    <t>S２</t>
  </si>
  <si>
    <t>競射</t>
  </si>
  <si>
    <t>総得点</t>
  </si>
  <si>
    <t>小計</t>
  </si>
  <si>
    <t>永田　久恵</t>
  </si>
  <si>
    <t>ﾌｧｲﾅﾙ得点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</si>
</sst>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7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ゴシック"/>
      <family val="3"/>
    </font>
    <font>
      <b/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 quotePrefix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7" borderId="2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/>
    </xf>
    <xf numFmtId="1" fontId="14" fillId="2" borderId="1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 quotePrefix="1">
      <alignment horizontal="center"/>
      <protection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/>
    </xf>
    <xf numFmtId="1" fontId="13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4" fontId="16" fillId="0" borderId="16" xfId="0" applyNumberFormat="1" applyFont="1" applyFill="1" applyBorder="1" applyAlignment="1">
      <alignment horizontal="center" vertical="center"/>
    </xf>
    <xf numFmtId="184" fontId="16" fillId="0" borderId="17" xfId="0" applyNumberFormat="1" applyFont="1" applyFill="1" applyBorder="1" applyAlignment="1">
      <alignment horizontal="center" vertical="center"/>
    </xf>
    <xf numFmtId="184" fontId="16" fillId="0" borderId="18" xfId="0" applyNumberFormat="1" applyFont="1" applyFill="1" applyBorder="1" applyAlignment="1">
      <alignment horizontal="center" vertical="center"/>
    </xf>
    <xf numFmtId="184" fontId="16" fillId="0" borderId="19" xfId="0" applyNumberFormat="1" applyFont="1" applyFill="1" applyBorder="1" applyAlignment="1">
      <alignment horizontal="center" vertical="center"/>
    </xf>
    <xf numFmtId="184" fontId="16" fillId="0" borderId="6" xfId="0" applyNumberFormat="1" applyFont="1" applyFill="1" applyBorder="1" applyAlignment="1">
      <alignment horizontal="center" vertical="center"/>
    </xf>
    <xf numFmtId="184" fontId="17" fillId="0" borderId="13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184" fontId="17" fillId="0" borderId="14" xfId="0" applyNumberFormat="1" applyFont="1" applyFill="1" applyBorder="1" applyAlignment="1">
      <alignment horizontal="center" vertical="center"/>
    </xf>
    <xf numFmtId="184" fontId="17" fillId="0" borderId="15" xfId="0" applyNumberFormat="1" applyFont="1" applyFill="1" applyBorder="1" applyAlignment="1">
      <alignment horizontal="center" vertical="center"/>
    </xf>
    <xf numFmtId="184" fontId="16" fillId="0" borderId="10" xfId="0" applyNumberFormat="1" applyFont="1" applyFill="1" applyBorder="1" applyAlignment="1">
      <alignment horizontal="center" vertical="center"/>
    </xf>
    <xf numFmtId="184" fontId="16" fillId="0" borderId="11" xfId="0" applyNumberFormat="1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center" vertical="center"/>
    </xf>
    <xf numFmtId="184" fontId="11" fillId="0" borderId="13" xfId="0" applyNumberFormat="1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/>
    </xf>
    <xf numFmtId="184" fontId="11" fillId="0" borderId="14" xfId="0" applyNumberFormat="1" applyFont="1" applyFill="1" applyBorder="1" applyAlignment="1">
      <alignment horizontal="center" vertical="center"/>
    </xf>
    <xf numFmtId="184" fontId="11" fillId="0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20" xfId="2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 vertical="center"/>
    </xf>
    <xf numFmtId="184" fontId="10" fillId="0" borderId="23" xfId="0" applyNumberFormat="1" applyFont="1" applyFill="1" applyBorder="1" applyAlignment="1">
      <alignment horizontal="center" vertical="center"/>
    </xf>
    <xf numFmtId="184" fontId="10" fillId="0" borderId="24" xfId="0" applyNumberFormat="1" applyFont="1" applyFill="1" applyBorder="1" applyAlignment="1">
      <alignment horizontal="center" vertical="center"/>
    </xf>
    <xf numFmtId="184" fontId="10" fillId="0" borderId="6" xfId="0" applyNumberFormat="1" applyFont="1" applyFill="1" applyBorder="1" applyAlignment="1">
      <alignment horizontal="center" vertical="center"/>
    </xf>
    <xf numFmtId="184" fontId="10" fillId="0" borderId="7" xfId="0" applyNumberFormat="1" applyFont="1" applyFill="1" applyBorder="1" applyAlignment="1">
      <alignment horizontal="center" vertical="center"/>
    </xf>
    <xf numFmtId="1" fontId="14" fillId="0" borderId="20" xfId="21" applyNumberFormat="1" applyFont="1" applyFill="1" applyBorder="1" applyAlignment="1" applyProtection="1">
      <alignment horizontal="center" vertical="center"/>
      <protection/>
    </xf>
    <xf numFmtId="184" fontId="10" fillId="0" borderId="21" xfId="0" applyNumberFormat="1" applyFont="1" applyFill="1" applyBorder="1" applyAlignment="1">
      <alignment horizontal="center" vertical="center"/>
    </xf>
    <xf numFmtId="184" fontId="10" fillId="0" borderId="2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A3" sqref="A3:N3"/>
    </sheetView>
  </sheetViews>
  <sheetFormatPr defaultColWidth="9.00390625" defaultRowHeight="13.5"/>
  <cols>
    <col min="1" max="1" width="4.625" style="0" customWidth="1"/>
    <col min="2" max="2" width="2.50390625" style="0" customWidth="1"/>
    <col min="3" max="4" width="4.625" style="0" customWidth="1"/>
    <col min="5" max="5" width="13.75390625" style="0" customWidth="1"/>
    <col min="6" max="6" width="14.75390625" style="0" customWidth="1"/>
    <col min="7" max="12" width="5.00390625" style="0" customWidth="1"/>
    <col min="13" max="13" width="6.125" style="0" customWidth="1"/>
    <col min="14" max="14" width="9.375" style="0" customWidth="1"/>
  </cols>
  <sheetData>
    <row r="1" spans="1:14" ht="21">
      <c r="A1" s="65" t="s">
        <v>126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.75">
      <c r="A2" s="67" t="s">
        <v>14</v>
      </c>
      <c r="B2" s="67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7.25">
      <c r="A3" s="68" t="s">
        <v>13</v>
      </c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3:14" ht="17.25"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3.5" customHeight="1">
      <c r="A5" s="36" t="s">
        <v>127</v>
      </c>
      <c r="B5" s="36"/>
      <c r="C5" s="28" t="s">
        <v>128</v>
      </c>
      <c r="D5" s="28" t="s">
        <v>129</v>
      </c>
      <c r="E5" s="28" t="s">
        <v>130</v>
      </c>
      <c r="F5" s="28" t="s">
        <v>131</v>
      </c>
      <c r="G5" s="28" t="s">
        <v>132</v>
      </c>
      <c r="H5" s="28" t="s">
        <v>133</v>
      </c>
      <c r="I5" s="28" t="s">
        <v>134</v>
      </c>
      <c r="J5" s="28" t="s">
        <v>135</v>
      </c>
      <c r="K5" s="28" t="s">
        <v>136</v>
      </c>
      <c r="L5" s="28" t="s">
        <v>137</v>
      </c>
      <c r="M5" s="28" t="s">
        <v>138</v>
      </c>
      <c r="N5" s="28" t="s">
        <v>139</v>
      </c>
    </row>
    <row r="6" spans="1:14" ht="13.5" customHeight="1">
      <c r="A6" s="29">
        <v>1</v>
      </c>
      <c r="B6" s="29"/>
      <c r="C6" s="30">
        <v>3</v>
      </c>
      <c r="D6" s="31">
        <v>29</v>
      </c>
      <c r="E6" s="31" t="s">
        <v>94</v>
      </c>
      <c r="F6" s="29" t="s">
        <v>95</v>
      </c>
      <c r="G6" s="32">
        <v>91</v>
      </c>
      <c r="H6" s="32">
        <v>94</v>
      </c>
      <c r="I6" s="32">
        <v>98</v>
      </c>
      <c r="J6" s="32">
        <v>94</v>
      </c>
      <c r="K6" s="32">
        <v>93</v>
      </c>
      <c r="L6" s="32">
        <v>93</v>
      </c>
      <c r="M6" s="30">
        <f aca="true" t="shared" si="0" ref="M6:M69">SUM(G6:L6)</f>
        <v>563</v>
      </c>
      <c r="N6" s="28"/>
    </row>
    <row r="7" spans="1:14" ht="13.5" customHeight="1">
      <c r="A7" s="29">
        <v>2</v>
      </c>
      <c r="B7" s="29"/>
      <c r="C7" s="30">
        <v>3</v>
      </c>
      <c r="D7" s="31">
        <v>28</v>
      </c>
      <c r="E7" s="31" t="s">
        <v>107</v>
      </c>
      <c r="F7" s="29" t="s">
        <v>105</v>
      </c>
      <c r="G7" s="32">
        <v>93</v>
      </c>
      <c r="H7" s="32">
        <v>90</v>
      </c>
      <c r="I7" s="32">
        <v>92</v>
      </c>
      <c r="J7" s="32">
        <v>95</v>
      </c>
      <c r="K7" s="32">
        <v>91</v>
      </c>
      <c r="L7" s="32">
        <v>95</v>
      </c>
      <c r="M7" s="30">
        <f t="shared" si="0"/>
        <v>556</v>
      </c>
      <c r="N7" s="35"/>
    </row>
    <row r="8" spans="1:14" ht="13.5" customHeight="1">
      <c r="A8" s="36">
        <v>3</v>
      </c>
      <c r="B8" s="36"/>
      <c r="C8" s="37">
        <v>3</v>
      </c>
      <c r="D8" s="38">
        <v>34</v>
      </c>
      <c r="E8" s="38" t="s">
        <v>140</v>
      </c>
      <c r="F8" s="36" t="s">
        <v>105</v>
      </c>
      <c r="G8" s="39">
        <v>94</v>
      </c>
      <c r="H8" s="39">
        <v>95</v>
      </c>
      <c r="I8" s="39">
        <v>89</v>
      </c>
      <c r="J8" s="39">
        <v>91</v>
      </c>
      <c r="K8" s="39">
        <v>93</v>
      </c>
      <c r="L8" s="39">
        <v>93</v>
      </c>
      <c r="M8" s="37">
        <f t="shared" si="0"/>
        <v>555</v>
      </c>
      <c r="N8" s="28"/>
    </row>
    <row r="9" spans="1:14" ht="13.5" customHeight="1">
      <c r="A9" s="29">
        <v>4</v>
      </c>
      <c r="B9" s="29"/>
      <c r="C9" s="30">
        <v>3</v>
      </c>
      <c r="D9" s="31">
        <v>31</v>
      </c>
      <c r="E9" s="30" t="s">
        <v>92</v>
      </c>
      <c r="F9" s="30" t="s">
        <v>90</v>
      </c>
      <c r="G9" s="30">
        <v>91</v>
      </c>
      <c r="H9" s="30">
        <v>94</v>
      </c>
      <c r="I9" s="30">
        <v>95</v>
      </c>
      <c r="J9" s="30">
        <v>92</v>
      </c>
      <c r="K9" s="30">
        <v>93</v>
      </c>
      <c r="L9" s="30">
        <v>90</v>
      </c>
      <c r="M9" s="30">
        <f t="shared" si="0"/>
        <v>555</v>
      </c>
      <c r="N9" s="35"/>
    </row>
    <row r="10" spans="1:14" ht="13.5" customHeight="1">
      <c r="A10" s="29">
        <v>5</v>
      </c>
      <c r="B10" s="29"/>
      <c r="C10" s="30">
        <v>2</v>
      </c>
      <c r="D10" s="31">
        <v>26</v>
      </c>
      <c r="E10" s="30" t="s">
        <v>116</v>
      </c>
      <c r="F10" s="30" t="s">
        <v>115</v>
      </c>
      <c r="G10" s="30">
        <v>92</v>
      </c>
      <c r="H10" s="30">
        <v>94</v>
      </c>
      <c r="I10" s="30">
        <v>87</v>
      </c>
      <c r="J10" s="30">
        <v>94</v>
      </c>
      <c r="K10" s="30">
        <v>94</v>
      </c>
      <c r="L10" s="30">
        <v>93</v>
      </c>
      <c r="M10" s="30">
        <f t="shared" si="0"/>
        <v>554</v>
      </c>
      <c r="N10" s="35"/>
    </row>
    <row r="11" spans="1:14" ht="13.5" customHeight="1">
      <c r="A11" s="29">
        <v>6</v>
      </c>
      <c r="B11" s="29"/>
      <c r="C11" s="30">
        <v>2</v>
      </c>
      <c r="D11" s="31">
        <v>28</v>
      </c>
      <c r="E11" s="31" t="s">
        <v>106</v>
      </c>
      <c r="F11" s="29" t="s">
        <v>105</v>
      </c>
      <c r="G11" s="32">
        <v>91</v>
      </c>
      <c r="H11" s="32">
        <v>89</v>
      </c>
      <c r="I11" s="32">
        <v>95</v>
      </c>
      <c r="J11" s="32">
        <v>90</v>
      </c>
      <c r="K11" s="32">
        <v>94</v>
      </c>
      <c r="L11" s="32">
        <v>93</v>
      </c>
      <c r="M11" s="30">
        <f t="shared" si="0"/>
        <v>552</v>
      </c>
      <c r="N11" s="35"/>
    </row>
    <row r="12" spans="1:14" ht="13.5" customHeight="1">
      <c r="A12" s="29">
        <v>7</v>
      </c>
      <c r="B12" s="29"/>
      <c r="C12" s="30">
        <v>1</v>
      </c>
      <c r="D12" s="31">
        <v>25</v>
      </c>
      <c r="E12" s="31" t="s">
        <v>109</v>
      </c>
      <c r="F12" s="29" t="s">
        <v>110</v>
      </c>
      <c r="G12" s="29">
        <v>91</v>
      </c>
      <c r="H12" s="29">
        <v>90</v>
      </c>
      <c r="I12" s="29">
        <v>94</v>
      </c>
      <c r="J12" s="29">
        <v>91</v>
      </c>
      <c r="K12" s="29">
        <v>92</v>
      </c>
      <c r="L12" s="29">
        <v>93</v>
      </c>
      <c r="M12" s="30">
        <f t="shared" si="0"/>
        <v>551</v>
      </c>
      <c r="N12" s="35"/>
    </row>
    <row r="13" spans="1:14" ht="13.5" customHeight="1">
      <c r="A13" s="29">
        <v>8</v>
      </c>
      <c r="B13" s="29"/>
      <c r="C13" s="30">
        <v>1</v>
      </c>
      <c r="D13" s="31">
        <v>31</v>
      </c>
      <c r="E13" s="31" t="s">
        <v>89</v>
      </c>
      <c r="F13" s="30" t="s">
        <v>90</v>
      </c>
      <c r="G13" s="30">
        <v>88</v>
      </c>
      <c r="H13" s="30">
        <v>91</v>
      </c>
      <c r="I13" s="30">
        <v>90</v>
      </c>
      <c r="J13" s="30">
        <v>92</v>
      </c>
      <c r="K13" s="30">
        <v>92</v>
      </c>
      <c r="L13" s="30">
        <v>94</v>
      </c>
      <c r="M13" s="30">
        <f>SUM(G13:L13)</f>
        <v>547</v>
      </c>
      <c r="N13" s="35"/>
    </row>
    <row r="14" spans="1:14" ht="13.5" customHeight="1">
      <c r="A14" s="29">
        <v>9</v>
      </c>
      <c r="B14" s="29"/>
      <c r="C14" s="30">
        <v>2</v>
      </c>
      <c r="D14" s="31">
        <v>31</v>
      </c>
      <c r="E14" s="30" t="s">
        <v>91</v>
      </c>
      <c r="F14" s="30" t="s">
        <v>90</v>
      </c>
      <c r="G14" s="30">
        <v>91</v>
      </c>
      <c r="H14" s="30">
        <v>92</v>
      </c>
      <c r="I14" s="30">
        <v>93</v>
      </c>
      <c r="J14" s="30">
        <v>93</v>
      </c>
      <c r="K14" s="30">
        <v>87</v>
      </c>
      <c r="L14" s="30">
        <v>91</v>
      </c>
      <c r="M14" s="30">
        <f t="shared" si="0"/>
        <v>547</v>
      </c>
      <c r="N14" s="35"/>
    </row>
    <row r="15" spans="1:14" ht="13.5" customHeight="1">
      <c r="A15" s="29">
        <v>10</v>
      </c>
      <c r="B15" s="29"/>
      <c r="C15" s="30">
        <v>1</v>
      </c>
      <c r="D15" s="31">
        <v>29</v>
      </c>
      <c r="E15" s="31" t="s">
        <v>97</v>
      </c>
      <c r="F15" s="29" t="s">
        <v>95</v>
      </c>
      <c r="G15" s="29">
        <v>88</v>
      </c>
      <c r="H15" s="29">
        <v>87</v>
      </c>
      <c r="I15" s="29">
        <v>90</v>
      </c>
      <c r="J15" s="29">
        <v>93</v>
      </c>
      <c r="K15" s="29">
        <v>93</v>
      </c>
      <c r="L15" s="29">
        <v>95</v>
      </c>
      <c r="M15" s="30">
        <f t="shared" si="0"/>
        <v>546</v>
      </c>
      <c r="N15" s="35"/>
    </row>
    <row r="16" spans="1:14" ht="13.5" customHeight="1">
      <c r="A16" s="36">
        <v>11</v>
      </c>
      <c r="B16" s="36"/>
      <c r="C16" s="37">
        <v>3</v>
      </c>
      <c r="D16" s="38">
        <v>17</v>
      </c>
      <c r="E16" s="38" t="s">
        <v>141</v>
      </c>
      <c r="F16" s="36" t="s">
        <v>105</v>
      </c>
      <c r="G16" s="39">
        <v>90</v>
      </c>
      <c r="H16" s="39">
        <v>89</v>
      </c>
      <c r="I16" s="39">
        <v>95</v>
      </c>
      <c r="J16" s="39">
        <v>90</v>
      </c>
      <c r="K16" s="40">
        <v>90</v>
      </c>
      <c r="L16" s="39">
        <v>92</v>
      </c>
      <c r="M16" s="37">
        <f t="shared" si="0"/>
        <v>546</v>
      </c>
      <c r="N16" s="28"/>
    </row>
    <row r="17" spans="1:14" ht="13.5" customHeight="1">
      <c r="A17" s="36">
        <v>12</v>
      </c>
      <c r="B17" s="36"/>
      <c r="C17" s="37">
        <v>3</v>
      </c>
      <c r="D17" s="38">
        <v>37</v>
      </c>
      <c r="E17" s="38" t="s">
        <v>142</v>
      </c>
      <c r="F17" s="36" t="s">
        <v>105</v>
      </c>
      <c r="G17" s="39">
        <v>90</v>
      </c>
      <c r="H17" s="39">
        <v>93</v>
      </c>
      <c r="I17" s="39">
        <v>90</v>
      </c>
      <c r="J17" s="39">
        <v>87</v>
      </c>
      <c r="K17" s="39">
        <v>91</v>
      </c>
      <c r="L17" s="39">
        <v>94</v>
      </c>
      <c r="M17" s="37">
        <f t="shared" si="0"/>
        <v>545</v>
      </c>
      <c r="N17" s="28"/>
    </row>
    <row r="18" spans="1:14" ht="13.5" customHeight="1">
      <c r="A18" s="36">
        <v>13</v>
      </c>
      <c r="B18" s="36"/>
      <c r="C18" s="37">
        <v>3</v>
      </c>
      <c r="D18" s="38">
        <v>42</v>
      </c>
      <c r="E18" s="38" t="s">
        <v>143</v>
      </c>
      <c r="F18" s="36" t="s">
        <v>105</v>
      </c>
      <c r="G18" s="39">
        <v>88</v>
      </c>
      <c r="H18" s="39">
        <v>92</v>
      </c>
      <c r="I18" s="39">
        <v>94</v>
      </c>
      <c r="J18" s="39">
        <v>87</v>
      </c>
      <c r="K18" s="39">
        <v>96</v>
      </c>
      <c r="L18" s="39">
        <v>88</v>
      </c>
      <c r="M18" s="37">
        <f t="shared" si="0"/>
        <v>545</v>
      </c>
      <c r="N18" s="28"/>
    </row>
    <row r="19" spans="1:14" ht="13.5" customHeight="1">
      <c r="A19" s="29">
        <v>14</v>
      </c>
      <c r="B19" s="29"/>
      <c r="C19" s="30">
        <v>3</v>
      </c>
      <c r="D19" s="31">
        <v>26</v>
      </c>
      <c r="E19" s="31" t="s">
        <v>117</v>
      </c>
      <c r="F19" s="30" t="s">
        <v>115</v>
      </c>
      <c r="G19" s="30">
        <v>86</v>
      </c>
      <c r="H19" s="30">
        <v>93</v>
      </c>
      <c r="I19" s="30">
        <v>93</v>
      </c>
      <c r="J19" s="30">
        <v>90</v>
      </c>
      <c r="K19" s="30">
        <v>91</v>
      </c>
      <c r="L19" s="30">
        <v>90</v>
      </c>
      <c r="M19" s="30">
        <f t="shared" si="0"/>
        <v>543</v>
      </c>
      <c r="N19" s="35"/>
    </row>
    <row r="20" spans="1:14" ht="13.5" customHeight="1">
      <c r="A20" s="29">
        <v>15</v>
      </c>
      <c r="B20" s="29"/>
      <c r="C20" s="30">
        <v>1</v>
      </c>
      <c r="D20" s="31">
        <v>26</v>
      </c>
      <c r="E20" s="30" t="s">
        <v>114</v>
      </c>
      <c r="F20" s="30" t="s">
        <v>115</v>
      </c>
      <c r="G20" s="30">
        <v>93</v>
      </c>
      <c r="H20" s="30">
        <v>91</v>
      </c>
      <c r="I20" s="30">
        <v>88</v>
      </c>
      <c r="J20" s="30">
        <v>92</v>
      </c>
      <c r="K20" s="30">
        <v>89</v>
      </c>
      <c r="L20" s="30">
        <v>90</v>
      </c>
      <c r="M20" s="30">
        <f t="shared" si="0"/>
        <v>543</v>
      </c>
      <c r="N20" s="35"/>
    </row>
    <row r="21" spans="1:14" ht="13.5" customHeight="1">
      <c r="A21" s="36">
        <v>16</v>
      </c>
      <c r="B21" s="36"/>
      <c r="C21" s="37">
        <v>1</v>
      </c>
      <c r="D21" s="38">
        <v>34</v>
      </c>
      <c r="E21" s="38" t="s">
        <v>144</v>
      </c>
      <c r="F21" s="36" t="s">
        <v>105</v>
      </c>
      <c r="G21" s="36">
        <v>92</v>
      </c>
      <c r="H21" s="36">
        <v>85</v>
      </c>
      <c r="I21" s="36">
        <v>90</v>
      </c>
      <c r="J21" s="36">
        <v>92</v>
      </c>
      <c r="K21" s="36">
        <v>91</v>
      </c>
      <c r="L21" s="36">
        <v>92</v>
      </c>
      <c r="M21" s="37">
        <f t="shared" si="0"/>
        <v>542</v>
      </c>
      <c r="N21" s="35"/>
    </row>
    <row r="22" spans="1:14" ht="13.5" customHeight="1">
      <c r="A22" s="29">
        <v>17</v>
      </c>
      <c r="B22" s="29"/>
      <c r="C22" s="30">
        <v>3</v>
      </c>
      <c r="D22" s="31">
        <v>25</v>
      </c>
      <c r="E22" s="31" t="s">
        <v>112</v>
      </c>
      <c r="F22" s="29" t="s">
        <v>110</v>
      </c>
      <c r="G22" s="32">
        <v>92</v>
      </c>
      <c r="H22" s="32">
        <v>90</v>
      </c>
      <c r="I22" s="32">
        <v>89</v>
      </c>
      <c r="J22" s="32">
        <v>90</v>
      </c>
      <c r="K22" s="32">
        <v>90</v>
      </c>
      <c r="L22" s="32">
        <v>91</v>
      </c>
      <c r="M22" s="30">
        <f t="shared" si="0"/>
        <v>542</v>
      </c>
      <c r="N22" s="28"/>
    </row>
    <row r="23" spans="1:14" ht="13.5" customHeight="1">
      <c r="A23" s="29">
        <v>18</v>
      </c>
      <c r="B23" s="29"/>
      <c r="C23" s="30">
        <v>1</v>
      </c>
      <c r="D23" s="31">
        <v>30</v>
      </c>
      <c r="E23" s="31" t="s">
        <v>99</v>
      </c>
      <c r="F23" s="29" t="s">
        <v>100</v>
      </c>
      <c r="G23" s="29">
        <v>92</v>
      </c>
      <c r="H23" s="29">
        <v>93</v>
      </c>
      <c r="I23" s="29">
        <v>85</v>
      </c>
      <c r="J23" s="29">
        <v>91</v>
      </c>
      <c r="K23" s="41">
        <v>92</v>
      </c>
      <c r="L23" s="29">
        <v>89</v>
      </c>
      <c r="M23" s="30">
        <f t="shared" si="0"/>
        <v>542</v>
      </c>
      <c r="N23" s="35"/>
    </row>
    <row r="24" spans="1:14" ht="13.5" customHeight="1">
      <c r="A24" s="36">
        <v>19</v>
      </c>
      <c r="B24" s="36"/>
      <c r="C24" s="37">
        <v>1</v>
      </c>
      <c r="D24" s="38">
        <v>42</v>
      </c>
      <c r="E24" s="38" t="s">
        <v>145</v>
      </c>
      <c r="F24" s="36" t="s">
        <v>105</v>
      </c>
      <c r="G24" s="36">
        <v>84</v>
      </c>
      <c r="H24" s="36">
        <v>90</v>
      </c>
      <c r="I24" s="36">
        <v>94</v>
      </c>
      <c r="J24" s="36">
        <v>86</v>
      </c>
      <c r="K24" s="36">
        <v>93</v>
      </c>
      <c r="L24" s="36">
        <v>93</v>
      </c>
      <c r="M24" s="37">
        <f t="shared" si="0"/>
        <v>540</v>
      </c>
      <c r="N24" s="28"/>
    </row>
    <row r="25" spans="1:14" ht="13.5" customHeight="1">
      <c r="A25" s="36">
        <v>20</v>
      </c>
      <c r="B25" s="36"/>
      <c r="C25" s="37">
        <v>2</v>
      </c>
      <c r="D25" s="38">
        <v>22</v>
      </c>
      <c r="E25" s="38" t="s">
        <v>146</v>
      </c>
      <c r="F25" s="36" t="s">
        <v>105</v>
      </c>
      <c r="G25" s="39">
        <v>87</v>
      </c>
      <c r="H25" s="39">
        <v>90</v>
      </c>
      <c r="I25" s="39">
        <v>93</v>
      </c>
      <c r="J25" s="39">
        <v>91</v>
      </c>
      <c r="K25" s="39">
        <v>86</v>
      </c>
      <c r="L25" s="39">
        <v>93</v>
      </c>
      <c r="M25" s="37">
        <f t="shared" si="0"/>
        <v>540</v>
      </c>
      <c r="N25" s="28"/>
    </row>
    <row r="26" spans="1:14" ht="13.5" customHeight="1">
      <c r="A26" s="29">
        <v>21</v>
      </c>
      <c r="B26" s="29"/>
      <c r="C26" s="30">
        <v>1</v>
      </c>
      <c r="D26" s="31">
        <v>28</v>
      </c>
      <c r="E26" s="31" t="s">
        <v>104</v>
      </c>
      <c r="F26" s="29" t="s">
        <v>105</v>
      </c>
      <c r="G26" s="29">
        <v>93</v>
      </c>
      <c r="H26" s="29">
        <v>91</v>
      </c>
      <c r="I26" s="29">
        <v>93</v>
      </c>
      <c r="J26" s="29">
        <v>92</v>
      </c>
      <c r="K26" s="29">
        <v>89</v>
      </c>
      <c r="L26" s="29">
        <v>82</v>
      </c>
      <c r="M26" s="30">
        <f t="shared" si="0"/>
        <v>540</v>
      </c>
      <c r="N26" s="35"/>
    </row>
    <row r="27" spans="1:14" ht="13.5" customHeight="1">
      <c r="A27" s="36">
        <v>22</v>
      </c>
      <c r="B27" s="36"/>
      <c r="C27" s="37">
        <v>2</v>
      </c>
      <c r="D27" s="38">
        <v>34</v>
      </c>
      <c r="E27" s="38" t="s">
        <v>147</v>
      </c>
      <c r="F27" s="36" t="s">
        <v>105</v>
      </c>
      <c r="G27" s="39">
        <v>89</v>
      </c>
      <c r="H27" s="39">
        <v>88</v>
      </c>
      <c r="I27" s="39">
        <v>93</v>
      </c>
      <c r="J27" s="39">
        <v>89</v>
      </c>
      <c r="K27" s="39">
        <v>89</v>
      </c>
      <c r="L27" s="39">
        <v>91</v>
      </c>
      <c r="M27" s="37">
        <f t="shared" si="0"/>
        <v>539</v>
      </c>
      <c r="N27" s="28"/>
    </row>
    <row r="28" spans="1:14" ht="13.5" customHeight="1">
      <c r="A28" s="36">
        <v>23</v>
      </c>
      <c r="B28" s="36"/>
      <c r="C28" s="37">
        <v>2</v>
      </c>
      <c r="D28" s="38">
        <v>37</v>
      </c>
      <c r="E28" s="38" t="s">
        <v>148</v>
      </c>
      <c r="F28" s="36" t="s">
        <v>105</v>
      </c>
      <c r="G28" s="39">
        <v>91</v>
      </c>
      <c r="H28" s="39">
        <v>91</v>
      </c>
      <c r="I28" s="39">
        <v>86</v>
      </c>
      <c r="J28" s="39">
        <v>88</v>
      </c>
      <c r="K28" s="39">
        <v>90</v>
      </c>
      <c r="L28" s="39">
        <v>92</v>
      </c>
      <c r="M28" s="37">
        <f t="shared" si="0"/>
        <v>538</v>
      </c>
      <c r="N28" s="35"/>
    </row>
    <row r="29" spans="1:14" ht="13.5" customHeight="1">
      <c r="A29" s="36">
        <v>24</v>
      </c>
      <c r="B29" s="36"/>
      <c r="C29" s="37">
        <v>4</v>
      </c>
      <c r="D29" s="38">
        <v>22</v>
      </c>
      <c r="E29" s="38" t="s">
        <v>149</v>
      </c>
      <c r="F29" s="36" t="s">
        <v>105</v>
      </c>
      <c r="G29" s="39">
        <v>90</v>
      </c>
      <c r="H29" s="39">
        <v>89</v>
      </c>
      <c r="I29" s="39">
        <v>92</v>
      </c>
      <c r="J29" s="39">
        <v>88</v>
      </c>
      <c r="K29" s="39">
        <v>90</v>
      </c>
      <c r="L29" s="39">
        <v>89</v>
      </c>
      <c r="M29" s="37">
        <f t="shared" si="0"/>
        <v>538</v>
      </c>
      <c r="N29" s="28"/>
    </row>
    <row r="30" spans="1:14" ht="13.5" customHeight="1">
      <c r="A30" s="36">
        <v>25</v>
      </c>
      <c r="B30" s="36"/>
      <c r="C30" s="37">
        <v>3</v>
      </c>
      <c r="D30" s="38">
        <v>22</v>
      </c>
      <c r="E30" s="38" t="s">
        <v>150</v>
      </c>
      <c r="F30" s="36" t="s">
        <v>105</v>
      </c>
      <c r="G30" s="39">
        <v>94</v>
      </c>
      <c r="H30" s="39">
        <v>90</v>
      </c>
      <c r="I30" s="39">
        <v>86</v>
      </c>
      <c r="J30" s="39">
        <v>86</v>
      </c>
      <c r="K30" s="39">
        <v>90</v>
      </c>
      <c r="L30" s="39">
        <v>90</v>
      </c>
      <c r="M30" s="37">
        <f t="shared" si="0"/>
        <v>536</v>
      </c>
      <c r="N30" s="28"/>
    </row>
    <row r="31" spans="1:14" ht="13.5" customHeight="1">
      <c r="A31" s="36">
        <v>26</v>
      </c>
      <c r="B31" s="36"/>
      <c r="C31" s="37">
        <v>4</v>
      </c>
      <c r="D31" s="38">
        <v>34</v>
      </c>
      <c r="E31" s="38" t="s">
        <v>151</v>
      </c>
      <c r="F31" s="36" t="s">
        <v>105</v>
      </c>
      <c r="G31" s="39">
        <v>85</v>
      </c>
      <c r="H31" s="39">
        <v>91</v>
      </c>
      <c r="I31" s="39">
        <v>91</v>
      </c>
      <c r="J31" s="39">
        <v>91</v>
      </c>
      <c r="K31" s="39">
        <v>90</v>
      </c>
      <c r="L31" s="39">
        <v>87</v>
      </c>
      <c r="M31" s="37">
        <f t="shared" si="0"/>
        <v>535</v>
      </c>
      <c r="N31" s="35"/>
    </row>
    <row r="32" spans="1:14" ht="13.5" customHeight="1">
      <c r="A32" s="29">
        <v>27</v>
      </c>
      <c r="B32" s="29"/>
      <c r="C32" s="30">
        <v>4</v>
      </c>
      <c r="D32" s="31">
        <v>28</v>
      </c>
      <c r="E32" s="31" t="s">
        <v>108</v>
      </c>
      <c r="F32" s="29" t="s">
        <v>105</v>
      </c>
      <c r="G32" s="32">
        <v>89</v>
      </c>
      <c r="H32" s="32">
        <v>94</v>
      </c>
      <c r="I32" s="32">
        <v>88</v>
      </c>
      <c r="J32" s="32">
        <v>90</v>
      </c>
      <c r="K32" s="32">
        <v>85</v>
      </c>
      <c r="L32" s="32">
        <v>88</v>
      </c>
      <c r="M32" s="30">
        <f t="shared" si="0"/>
        <v>534</v>
      </c>
      <c r="N32" s="35"/>
    </row>
    <row r="33" spans="1:14" ht="13.5" customHeight="1">
      <c r="A33" s="36">
        <v>28</v>
      </c>
      <c r="B33" s="36"/>
      <c r="C33" s="37">
        <v>1</v>
      </c>
      <c r="D33" s="38">
        <v>41</v>
      </c>
      <c r="E33" s="37" t="s">
        <v>152</v>
      </c>
      <c r="F33" s="37" t="s">
        <v>90</v>
      </c>
      <c r="G33" s="37">
        <v>87</v>
      </c>
      <c r="H33" s="37">
        <v>90</v>
      </c>
      <c r="I33" s="37">
        <v>90</v>
      </c>
      <c r="J33" s="37">
        <v>89</v>
      </c>
      <c r="K33" s="37">
        <v>91</v>
      </c>
      <c r="L33" s="37">
        <v>86</v>
      </c>
      <c r="M33" s="37">
        <f t="shared" si="0"/>
        <v>533</v>
      </c>
      <c r="N33" s="35"/>
    </row>
    <row r="34" spans="1:14" ht="13.5" customHeight="1">
      <c r="A34" s="36">
        <v>29</v>
      </c>
      <c r="B34" s="36"/>
      <c r="C34" s="37">
        <v>4</v>
      </c>
      <c r="D34" s="38">
        <v>42</v>
      </c>
      <c r="E34" s="38" t="s">
        <v>153</v>
      </c>
      <c r="F34" s="36" t="s">
        <v>105</v>
      </c>
      <c r="G34" s="39">
        <v>87</v>
      </c>
      <c r="H34" s="39">
        <v>86</v>
      </c>
      <c r="I34" s="39">
        <v>91</v>
      </c>
      <c r="J34" s="39">
        <v>86</v>
      </c>
      <c r="K34" s="39">
        <v>88</v>
      </c>
      <c r="L34" s="39">
        <v>92</v>
      </c>
      <c r="M34" s="37">
        <f t="shared" si="0"/>
        <v>530</v>
      </c>
      <c r="N34" s="35"/>
    </row>
    <row r="35" spans="1:14" ht="13.5" customHeight="1">
      <c r="A35" s="36">
        <v>30</v>
      </c>
      <c r="B35" s="36"/>
      <c r="C35" s="37">
        <v>1</v>
      </c>
      <c r="D35" s="38">
        <v>21</v>
      </c>
      <c r="E35" s="37" t="s">
        <v>154</v>
      </c>
      <c r="F35" s="37" t="s">
        <v>90</v>
      </c>
      <c r="G35" s="37">
        <v>92</v>
      </c>
      <c r="H35" s="37">
        <v>85</v>
      </c>
      <c r="I35" s="37">
        <v>86</v>
      </c>
      <c r="J35" s="37">
        <v>83</v>
      </c>
      <c r="K35" s="37">
        <v>93</v>
      </c>
      <c r="L35" s="37">
        <v>91</v>
      </c>
      <c r="M35" s="37">
        <f t="shared" si="0"/>
        <v>530</v>
      </c>
      <c r="N35" s="28"/>
    </row>
    <row r="36" spans="1:14" ht="13.5" customHeight="1">
      <c r="A36" s="36">
        <v>31</v>
      </c>
      <c r="B36" s="36"/>
      <c r="C36" s="37">
        <v>1</v>
      </c>
      <c r="D36" s="38">
        <v>22</v>
      </c>
      <c r="E36" s="38" t="s">
        <v>155</v>
      </c>
      <c r="F36" s="36" t="s">
        <v>105</v>
      </c>
      <c r="G36" s="36">
        <v>93</v>
      </c>
      <c r="H36" s="36">
        <v>87</v>
      </c>
      <c r="I36" s="36">
        <v>88</v>
      </c>
      <c r="J36" s="36">
        <v>86</v>
      </c>
      <c r="K36" s="36">
        <v>88</v>
      </c>
      <c r="L36" s="36">
        <v>87</v>
      </c>
      <c r="M36" s="37">
        <f t="shared" si="0"/>
        <v>529</v>
      </c>
      <c r="N36" s="35"/>
    </row>
    <row r="37" spans="1:14" ht="13.5" customHeight="1">
      <c r="A37" s="36">
        <v>32</v>
      </c>
      <c r="B37" s="36"/>
      <c r="C37" s="37">
        <v>2</v>
      </c>
      <c r="D37" s="38">
        <v>42</v>
      </c>
      <c r="E37" s="38" t="s">
        <v>156</v>
      </c>
      <c r="F37" s="36" t="s">
        <v>105</v>
      </c>
      <c r="G37" s="39">
        <v>82</v>
      </c>
      <c r="H37" s="39">
        <v>89</v>
      </c>
      <c r="I37" s="39">
        <v>90</v>
      </c>
      <c r="J37" s="39">
        <v>88</v>
      </c>
      <c r="K37" s="39">
        <v>89</v>
      </c>
      <c r="L37" s="39">
        <v>90</v>
      </c>
      <c r="M37" s="37">
        <f t="shared" si="0"/>
        <v>528</v>
      </c>
      <c r="N37" s="42"/>
    </row>
    <row r="38" spans="1:14" ht="13.5" customHeight="1">
      <c r="A38" s="36">
        <v>33</v>
      </c>
      <c r="B38" s="36"/>
      <c r="C38" s="37">
        <v>2</v>
      </c>
      <c r="D38" s="38">
        <v>36</v>
      </c>
      <c r="E38" s="37" t="s">
        <v>157</v>
      </c>
      <c r="F38" s="37" t="s">
        <v>90</v>
      </c>
      <c r="G38" s="37">
        <v>89</v>
      </c>
      <c r="H38" s="37">
        <v>89</v>
      </c>
      <c r="I38" s="37">
        <v>90</v>
      </c>
      <c r="J38" s="37">
        <v>84</v>
      </c>
      <c r="K38" s="37">
        <v>86</v>
      </c>
      <c r="L38" s="37">
        <v>90</v>
      </c>
      <c r="M38" s="37">
        <f t="shared" si="0"/>
        <v>528</v>
      </c>
      <c r="N38" s="35"/>
    </row>
    <row r="39" spans="1:14" ht="13.5" customHeight="1">
      <c r="A39" s="36">
        <v>34</v>
      </c>
      <c r="B39" s="36"/>
      <c r="C39" s="37">
        <v>1</v>
      </c>
      <c r="D39" s="38">
        <v>40</v>
      </c>
      <c r="E39" s="37" t="s">
        <v>158</v>
      </c>
      <c r="F39" s="37" t="s">
        <v>115</v>
      </c>
      <c r="G39" s="37">
        <v>90</v>
      </c>
      <c r="H39" s="37">
        <v>86</v>
      </c>
      <c r="I39" s="37">
        <v>85</v>
      </c>
      <c r="J39" s="37">
        <v>90</v>
      </c>
      <c r="K39" s="37">
        <v>89</v>
      </c>
      <c r="L39" s="37">
        <v>88</v>
      </c>
      <c r="M39" s="37">
        <f t="shared" si="0"/>
        <v>528</v>
      </c>
      <c r="N39" s="35"/>
    </row>
    <row r="40" spans="1:14" ht="13.5" customHeight="1">
      <c r="A40" s="29">
        <v>35</v>
      </c>
      <c r="B40" s="29"/>
      <c r="C40" s="30">
        <v>4</v>
      </c>
      <c r="D40" s="31">
        <v>29</v>
      </c>
      <c r="E40" s="31" t="s">
        <v>98</v>
      </c>
      <c r="F40" s="29" t="s">
        <v>95</v>
      </c>
      <c r="G40" s="32">
        <v>82</v>
      </c>
      <c r="H40" s="32">
        <v>88</v>
      </c>
      <c r="I40" s="32">
        <v>86</v>
      </c>
      <c r="J40" s="32">
        <v>91</v>
      </c>
      <c r="K40" s="32">
        <v>93</v>
      </c>
      <c r="L40" s="32">
        <v>86</v>
      </c>
      <c r="M40" s="30">
        <f t="shared" si="0"/>
        <v>526</v>
      </c>
      <c r="N40" s="35"/>
    </row>
    <row r="41" spans="1:14" ht="13.5" customHeight="1">
      <c r="A41" s="36">
        <v>36</v>
      </c>
      <c r="B41" s="36"/>
      <c r="C41" s="37">
        <v>1</v>
      </c>
      <c r="D41" s="38">
        <v>17</v>
      </c>
      <c r="E41" s="38" t="s">
        <v>159</v>
      </c>
      <c r="F41" s="36" t="s">
        <v>105</v>
      </c>
      <c r="G41" s="36">
        <v>87</v>
      </c>
      <c r="H41" s="36">
        <v>86</v>
      </c>
      <c r="I41" s="36">
        <v>85</v>
      </c>
      <c r="J41" s="36">
        <v>92</v>
      </c>
      <c r="K41" s="36">
        <v>86</v>
      </c>
      <c r="L41" s="36">
        <v>89</v>
      </c>
      <c r="M41" s="37">
        <f t="shared" si="0"/>
        <v>525</v>
      </c>
      <c r="N41" s="28"/>
    </row>
    <row r="42" spans="1:14" ht="13.5" customHeight="1">
      <c r="A42" s="36">
        <v>37</v>
      </c>
      <c r="B42" s="36"/>
      <c r="C42" s="37">
        <v>4</v>
      </c>
      <c r="D42" s="38">
        <v>40</v>
      </c>
      <c r="E42" s="38" t="s">
        <v>160</v>
      </c>
      <c r="F42" s="37" t="s">
        <v>115</v>
      </c>
      <c r="G42" s="37">
        <v>87</v>
      </c>
      <c r="H42" s="37">
        <v>90</v>
      </c>
      <c r="I42" s="37">
        <v>84</v>
      </c>
      <c r="J42" s="37">
        <v>89</v>
      </c>
      <c r="K42" s="37">
        <v>85</v>
      </c>
      <c r="L42" s="37">
        <v>89</v>
      </c>
      <c r="M42" s="37">
        <f t="shared" si="0"/>
        <v>524</v>
      </c>
      <c r="N42" s="42"/>
    </row>
    <row r="43" spans="1:14" ht="13.5" customHeight="1">
      <c r="A43" s="36">
        <v>38</v>
      </c>
      <c r="B43" s="36"/>
      <c r="C43" s="37">
        <v>3</v>
      </c>
      <c r="D43" s="38">
        <v>40</v>
      </c>
      <c r="E43" s="37" t="s">
        <v>161</v>
      </c>
      <c r="F43" s="37" t="s">
        <v>115</v>
      </c>
      <c r="G43" s="37">
        <v>89</v>
      </c>
      <c r="H43" s="37">
        <v>92</v>
      </c>
      <c r="I43" s="37">
        <v>85</v>
      </c>
      <c r="J43" s="37">
        <v>85</v>
      </c>
      <c r="K43" s="37">
        <v>91</v>
      </c>
      <c r="L43" s="37">
        <v>82</v>
      </c>
      <c r="M43" s="37">
        <f t="shared" si="0"/>
        <v>524</v>
      </c>
      <c r="N43" s="42"/>
    </row>
    <row r="44" spans="1:14" ht="13.5" customHeight="1">
      <c r="A44" s="36">
        <v>39</v>
      </c>
      <c r="B44" s="36"/>
      <c r="C44" s="37">
        <v>4</v>
      </c>
      <c r="D44" s="38">
        <v>21</v>
      </c>
      <c r="E44" s="38" t="s">
        <v>162</v>
      </c>
      <c r="F44" s="37" t="s">
        <v>90</v>
      </c>
      <c r="G44" s="37">
        <v>91</v>
      </c>
      <c r="H44" s="37">
        <v>86</v>
      </c>
      <c r="I44" s="37">
        <v>82</v>
      </c>
      <c r="J44" s="37">
        <v>87</v>
      </c>
      <c r="K44" s="37">
        <v>89</v>
      </c>
      <c r="L44" s="37">
        <v>88</v>
      </c>
      <c r="M44" s="37">
        <f t="shared" si="0"/>
        <v>523</v>
      </c>
      <c r="N44" s="42"/>
    </row>
    <row r="45" spans="1:14" ht="13.5" customHeight="1">
      <c r="A45" s="36">
        <v>40</v>
      </c>
      <c r="B45" s="36"/>
      <c r="C45" s="37">
        <v>2</v>
      </c>
      <c r="D45" s="38">
        <v>21</v>
      </c>
      <c r="E45" s="37" t="s">
        <v>163</v>
      </c>
      <c r="F45" s="37" t="s">
        <v>90</v>
      </c>
      <c r="G45" s="37">
        <v>89</v>
      </c>
      <c r="H45" s="37">
        <v>84</v>
      </c>
      <c r="I45" s="37">
        <v>87</v>
      </c>
      <c r="J45" s="37">
        <v>89</v>
      </c>
      <c r="K45" s="37">
        <v>82</v>
      </c>
      <c r="L45" s="37">
        <v>91</v>
      </c>
      <c r="M45" s="37">
        <f t="shared" si="0"/>
        <v>522</v>
      </c>
      <c r="N45" s="42"/>
    </row>
    <row r="46" spans="1:14" ht="13.5" customHeight="1">
      <c r="A46" s="36">
        <v>41</v>
      </c>
      <c r="B46" s="36"/>
      <c r="C46" s="37">
        <v>3</v>
      </c>
      <c r="D46" s="38">
        <v>21</v>
      </c>
      <c r="E46" s="38" t="s">
        <v>164</v>
      </c>
      <c r="F46" s="37" t="s">
        <v>90</v>
      </c>
      <c r="G46" s="37">
        <v>86</v>
      </c>
      <c r="H46" s="37">
        <v>85</v>
      </c>
      <c r="I46" s="37">
        <v>85</v>
      </c>
      <c r="J46" s="37">
        <v>87</v>
      </c>
      <c r="K46" s="37">
        <v>89</v>
      </c>
      <c r="L46" s="37">
        <v>90</v>
      </c>
      <c r="M46" s="37">
        <f t="shared" si="0"/>
        <v>522</v>
      </c>
      <c r="N46" s="42"/>
    </row>
    <row r="47" spans="1:14" ht="13.5" customHeight="1">
      <c r="A47" s="29">
        <v>42</v>
      </c>
      <c r="B47" s="29"/>
      <c r="C47" s="30">
        <v>3</v>
      </c>
      <c r="D47" s="31">
        <v>30</v>
      </c>
      <c r="E47" s="31" t="s">
        <v>102</v>
      </c>
      <c r="F47" s="29" t="s">
        <v>100</v>
      </c>
      <c r="G47" s="32">
        <v>83</v>
      </c>
      <c r="H47" s="32">
        <v>88</v>
      </c>
      <c r="I47" s="32">
        <v>86</v>
      </c>
      <c r="J47" s="32">
        <v>88</v>
      </c>
      <c r="K47" s="32">
        <v>92</v>
      </c>
      <c r="L47" s="32">
        <v>84</v>
      </c>
      <c r="M47" s="30">
        <f t="shared" si="0"/>
        <v>521</v>
      </c>
      <c r="N47" s="42"/>
    </row>
    <row r="48" spans="1:14" ht="13.5" customHeight="1">
      <c r="A48" s="29">
        <v>43</v>
      </c>
      <c r="B48" s="29"/>
      <c r="C48" s="30">
        <v>2</v>
      </c>
      <c r="D48" s="31">
        <v>25</v>
      </c>
      <c r="E48" s="31" t="s">
        <v>111</v>
      </c>
      <c r="F48" s="29" t="s">
        <v>110</v>
      </c>
      <c r="G48" s="32">
        <v>81</v>
      </c>
      <c r="H48" s="32">
        <v>88</v>
      </c>
      <c r="I48" s="32">
        <v>84</v>
      </c>
      <c r="J48" s="32">
        <v>92</v>
      </c>
      <c r="K48" s="32">
        <v>84</v>
      </c>
      <c r="L48" s="32">
        <v>91</v>
      </c>
      <c r="M48" s="30">
        <f t="shared" si="0"/>
        <v>520</v>
      </c>
      <c r="N48" s="42"/>
    </row>
    <row r="49" spans="1:14" ht="13.5" customHeight="1">
      <c r="A49" s="36">
        <v>44</v>
      </c>
      <c r="B49" s="36"/>
      <c r="C49" s="37">
        <v>1</v>
      </c>
      <c r="D49" s="38">
        <v>37</v>
      </c>
      <c r="E49" s="38" t="s">
        <v>165</v>
      </c>
      <c r="F49" s="36" t="s">
        <v>105</v>
      </c>
      <c r="G49" s="36">
        <v>90</v>
      </c>
      <c r="H49" s="36">
        <v>85</v>
      </c>
      <c r="I49" s="36">
        <v>87</v>
      </c>
      <c r="J49" s="36">
        <v>89</v>
      </c>
      <c r="K49" s="36">
        <v>80</v>
      </c>
      <c r="L49" s="36">
        <v>87</v>
      </c>
      <c r="M49" s="37">
        <f t="shared" si="0"/>
        <v>518</v>
      </c>
      <c r="N49" s="42"/>
    </row>
    <row r="50" spans="1:14" ht="13.5" customHeight="1">
      <c r="A50" s="36">
        <v>45</v>
      </c>
      <c r="B50" s="36"/>
      <c r="C50" s="37">
        <v>4</v>
      </c>
      <c r="D50" s="38">
        <v>18</v>
      </c>
      <c r="E50" s="38" t="s">
        <v>166</v>
      </c>
      <c r="F50" s="36" t="s">
        <v>110</v>
      </c>
      <c r="G50" s="39">
        <v>86</v>
      </c>
      <c r="H50" s="39">
        <v>83</v>
      </c>
      <c r="I50" s="39">
        <v>87</v>
      </c>
      <c r="J50" s="39">
        <v>89</v>
      </c>
      <c r="K50" s="39">
        <v>87</v>
      </c>
      <c r="L50" s="39">
        <v>86</v>
      </c>
      <c r="M50" s="37">
        <f t="shared" si="0"/>
        <v>518</v>
      </c>
      <c r="N50" s="42"/>
    </row>
    <row r="51" spans="1:14" ht="13.5" customHeight="1">
      <c r="A51" s="36">
        <v>46</v>
      </c>
      <c r="B51" s="36"/>
      <c r="C51" s="37">
        <v>4</v>
      </c>
      <c r="D51" s="38">
        <v>37</v>
      </c>
      <c r="E51" s="38" t="s">
        <v>167</v>
      </c>
      <c r="F51" s="36" t="s">
        <v>105</v>
      </c>
      <c r="G51" s="39">
        <v>83</v>
      </c>
      <c r="H51" s="39">
        <v>86</v>
      </c>
      <c r="I51" s="39">
        <v>81</v>
      </c>
      <c r="J51" s="39">
        <v>87</v>
      </c>
      <c r="K51" s="39">
        <v>85</v>
      </c>
      <c r="L51" s="39">
        <v>91</v>
      </c>
      <c r="M51" s="37">
        <f t="shared" si="0"/>
        <v>513</v>
      </c>
      <c r="N51" s="42"/>
    </row>
    <row r="52" spans="1:14" ht="13.5" customHeight="1">
      <c r="A52" s="29">
        <v>47</v>
      </c>
      <c r="B52" s="29"/>
      <c r="C52" s="30">
        <v>4</v>
      </c>
      <c r="D52" s="31">
        <v>25</v>
      </c>
      <c r="E52" s="31" t="s">
        <v>113</v>
      </c>
      <c r="F52" s="29" t="s">
        <v>110</v>
      </c>
      <c r="G52" s="32">
        <v>85</v>
      </c>
      <c r="H52" s="32">
        <v>85</v>
      </c>
      <c r="I52" s="32">
        <v>90</v>
      </c>
      <c r="J52" s="32">
        <v>83</v>
      </c>
      <c r="K52" s="32">
        <v>89</v>
      </c>
      <c r="L52" s="32">
        <v>77</v>
      </c>
      <c r="M52" s="30">
        <f t="shared" si="0"/>
        <v>509</v>
      </c>
      <c r="N52" s="42"/>
    </row>
    <row r="53" spans="1:14" ht="13.5" customHeight="1">
      <c r="A53" s="36">
        <v>48</v>
      </c>
      <c r="B53" s="36"/>
      <c r="C53" s="37">
        <v>1</v>
      </c>
      <c r="D53" s="38">
        <v>18</v>
      </c>
      <c r="E53" s="38" t="s">
        <v>168</v>
      </c>
      <c r="F53" s="36" t="s">
        <v>110</v>
      </c>
      <c r="G53" s="36">
        <v>82</v>
      </c>
      <c r="H53" s="36">
        <v>81</v>
      </c>
      <c r="I53" s="36">
        <v>87</v>
      </c>
      <c r="J53" s="36">
        <v>85</v>
      </c>
      <c r="K53" s="36">
        <v>88</v>
      </c>
      <c r="L53" s="36">
        <v>85</v>
      </c>
      <c r="M53" s="37">
        <f>SUM(G53:L53)</f>
        <v>508</v>
      </c>
      <c r="N53" s="42"/>
    </row>
    <row r="54" spans="1:14" ht="13.5" customHeight="1">
      <c r="A54" s="29">
        <v>49</v>
      </c>
      <c r="B54" s="29"/>
      <c r="C54" s="30">
        <v>4</v>
      </c>
      <c r="D54" s="31">
        <v>31</v>
      </c>
      <c r="E54" s="30" t="s">
        <v>93</v>
      </c>
      <c r="F54" s="30" t="s">
        <v>90</v>
      </c>
      <c r="G54" s="30">
        <v>88</v>
      </c>
      <c r="H54" s="30">
        <v>83</v>
      </c>
      <c r="I54" s="30">
        <v>89</v>
      </c>
      <c r="J54" s="30">
        <v>74</v>
      </c>
      <c r="K54" s="30">
        <v>83</v>
      </c>
      <c r="L54" s="30">
        <v>85</v>
      </c>
      <c r="M54" s="30">
        <f t="shared" si="0"/>
        <v>502</v>
      </c>
      <c r="N54" s="42"/>
    </row>
    <row r="55" spans="1:14" ht="13.5" customHeight="1">
      <c r="A55" s="29">
        <v>50</v>
      </c>
      <c r="B55" s="29"/>
      <c r="C55" s="30">
        <v>2</v>
      </c>
      <c r="D55" s="31">
        <v>30</v>
      </c>
      <c r="E55" s="31" t="s">
        <v>101</v>
      </c>
      <c r="F55" s="29" t="s">
        <v>100</v>
      </c>
      <c r="G55" s="32">
        <v>84</v>
      </c>
      <c r="H55" s="32">
        <v>82</v>
      </c>
      <c r="I55" s="32">
        <v>89</v>
      </c>
      <c r="J55" s="32">
        <v>79</v>
      </c>
      <c r="K55" s="32">
        <v>85</v>
      </c>
      <c r="L55" s="32">
        <v>82</v>
      </c>
      <c r="M55" s="30">
        <f t="shared" si="0"/>
        <v>501</v>
      </c>
      <c r="N55" s="42"/>
    </row>
    <row r="56" spans="1:14" ht="13.5" customHeight="1">
      <c r="A56" s="36">
        <v>51</v>
      </c>
      <c r="B56" s="36"/>
      <c r="C56" s="37">
        <v>2</v>
      </c>
      <c r="D56" s="38">
        <v>41</v>
      </c>
      <c r="E56" s="38" t="s">
        <v>169</v>
      </c>
      <c r="F56" s="37" t="s">
        <v>90</v>
      </c>
      <c r="G56" s="37">
        <v>87</v>
      </c>
      <c r="H56" s="37">
        <v>84</v>
      </c>
      <c r="I56" s="37">
        <v>84</v>
      </c>
      <c r="J56" s="37">
        <v>78</v>
      </c>
      <c r="K56" s="37">
        <v>79</v>
      </c>
      <c r="L56" s="37">
        <v>87</v>
      </c>
      <c r="M56" s="37">
        <f t="shared" si="0"/>
        <v>499</v>
      </c>
      <c r="N56" s="42"/>
    </row>
    <row r="57" spans="1:14" ht="13.5" customHeight="1">
      <c r="A57" s="36">
        <v>52</v>
      </c>
      <c r="B57" s="36"/>
      <c r="C57" s="37">
        <v>2</v>
      </c>
      <c r="D57" s="38">
        <v>40</v>
      </c>
      <c r="E57" s="37" t="s">
        <v>170</v>
      </c>
      <c r="F57" s="37" t="s">
        <v>115</v>
      </c>
      <c r="G57" s="37">
        <v>82</v>
      </c>
      <c r="H57" s="37">
        <v>85</v>
      </c>
      <c r="I57" s="37">
        <v>75</v>
      </c>
      <c r="J57" s="37">
        <v>86</v>
      </c>
      <c r="K57" s="37">
        <v>88</v>
      </c>
      <c r="L57" s="37">
        <v>80</v>
      </c>
      <c r="M57" s="37">
        <f t="shared" si="0"/>
        <v>496</v>
      </c>
      <c r="N57" s="42"/>
    </row>
    <row r="58" spans="1:14" ht="13.5" customHeight="1">
      <c r="A58" s="36">
        <v>53</v>
      </c>
      <c r="B58" s="36"/>
      <c r="C58" s="37">
        <v>4</v>
      </c>
      <c r="D58" s="38">
        <v>33</v>
      </c>
      <c r="E58" s="38" t="s">
        <v>171</v>
      </c>
      <c r="F58" s="36" t="s">
        <v>110</v>
      </c>
      <c r="G58" s="39">
        <v>81</v>
      </c>
      <c r="H58" s="39">
        <v>81</v>
      </c>
      <c r="I58" s="39">
        <v>81</v>
      </c>
      <c r="J58" s="39">
        <v>83</v>
      </c>
      <c r="K58" s="39">
        <v>81</v>
      </c>
      <c r="L58" s="39">
        <v>86</v>
      </c>
      <c r="M58" s="37">
        <f t="shared" si="0"/>
        <v>493</v>
      </c>
      <c r="N58" s="42"/>
    </row>
    <row r="59" spans="1:14" ht="13.5" customHeight="1">
      <c r="A59" s="29">
        <v>54</v>
      </c>
      <c r="B59" s="29"/>
      <c r="C59" s="30">
        <v>2</v>
      </c>
      <c r="D59" s="31">
        <v>29</v>
      </c>
      <c r="E59" s="31" t="s">
        <v>96</v>
      </c>
      <c r="F59" s="29" t="s">
        <v>95</v>
      </c>
      <c r="G59" s="32">
        <v>85</v>
      </c>
      <c r="H59" s="32">
        <v>86</v>
      </c>
      <c r="I59" s="32">
        <v>80</v>
      </c>
      <c r="J59" s="32">
        <v>79</v>
      </c>
      <c r="K59" s="32">
        <v>87</v>
      </c>
      <c r="L59" s="32">
        <v>74</v>
      </c>
      <c r="M59" s="30">
        <f t="shared" si="0"/>
        <v>491</v>
      </c>
      <c r="N59" s="42"/>
    </row>
    <row r="60" spans="1:14" ht="13.5" customHeight="1">
      <c r="A60" s="36">
        <v>55</v>
      </c>
      <c r="B60" s="36"/>
      <c r="C60" s="37">
        <v>4</v>
      </c>
      <c r="D60" s="38">
        <v>17</v>
      </c>
      <c r="E60" s="38" t="s">
        <v>172</v>
      </c>
      <c r="F60" s="36" t="s">
        <v>105</v>
      </c>
      <c r="G60" s="39">
        <v>86</v>
      </c>
      <c r="H60" s="39">
        <v>83</v>
      </c>
      <c r="I60" s="39">
        <v>81</v>
      </c>
      <c r="J60" s="39">
        <v>79</v>
      </c>
      <c r="K60" s="39">
        <v>82</v>
      </c>
      <c r="L60" s="39">
        <v>79</v>
      </c>
      <c r="M60" s="37">
        <f t="shared" si="0"/>
        <v>490</v>
      </c>
      <c r="N60" s="42"/>
    </row>
    <row r="61" spans="1:14" ht="13.5" customHeight="1">
      <c r="A61" s="36">
        <v>56</v>
      </c>
      <c r="B61" s="36"/>
      <c r="C61" s="37">
        <v>1</v>
      </c>
      <c r="D61" s="38">
        <v>33</v>
      </c>
      <c r="E61" s="38" t="s">
        <v>173</v>
      </c>
      <c r="F61" s="36" t="s">
        <v>110</v>
      </c>
      <c r="G61" s="36">
        <v>81</v>
      </c>
      <c r="H61" s="36">
        <v>85</v>
      </c>
      <c r="I61" s="36">
        <v>89</v>
      </c>
      <c r="J61" s="36">
        <v>77</v>
      </c>
      <c r="K61" s="36">
        <v>81</v>
      </c>
      <c r="L61" s="36">
        <v>77</v>
      </c>
      <c r="M61" s="37">
        <f t="shared" si="0"/>
        <v>490</v>
      </c>
      <c r="N61" s="42"/>
    </row>
    <row r="62" spans="1:14" ht="13.5" customHeight="1">
      <c r="A62" s="36">
        <v>57</v>
      </c>
      <c r="B62" s="36"/>
      <c r="C62" s="37">
        <v>3</v>
      </c>
      <c r="D62" s="38">
        <v>19</v>
      </c>
      <c r="E62" s="37" t="s">
        <v>174</v>
      </c>
      <c r="F62" s="37" t="s">
        <v>115</v>
      </c>
      <c r="G62" s="37">
        <v>89</v>
      </c>
      <c r="H62" s="37">
        <v>78</v>
      </c>
      <c r="I62" s="37">
        <v>86</v>
      </c>
      <c r="J62" s="37">
        <v>84</v>
      </c>
      <c r="K62" s="37">
        <v>83</v>
      </c>
      <c r="L62" s="37">
        <v>70</v>
      </c>
      <c r="M62" s="37">
        <f t="shared" si="0"/>
        <v>490</v>
      </c>
      <c r="N62" s="42"/>
    </row>
    <row r="63" spans="1:14" ht="13.5" customHeight="1">
      <c r="A63" s="36">
        <v>58</v>
      </c>
      <c r="B63" s="36"/>
      <c r="C63" s="37">
        <v>2</v>
      </c>
      <c r="D63" s="38">
        <v>18</v>
      </c>
      <c r="E63" s="38" t="s">
        <v>175</v>
      </c>
      <c r="F63" s="36" t="s">
        <v>110</v>
      </c>
      <c r="G63" s="39">
        <v>83</v>
      </c>
      <c r="H63" s="39">
        <v>80</v>
      </c>
      <c r="I63" s="39">
        <v>82</v>
      </c>
      <c r="J63" s="39">
        <v>76</v>
      </c>
      <c r="K63" s="39">
        <v>75</v>
      </c>
      <c r="L63" s="39">
        <v>85</v>
      </c>
      <c r="M63" s="37">
        <f t="shared" si="0"/>
        <v>481</v>
      </c>
      <c r="N63" s="42"/>
    </row>
    <row r="64" spans="1:14" ht="13.5" customHeight="1">
      <c r="A64" s="36">
        <v>59</v>
      </c>
      <c r="B64" s="36"/>
      <c r="C64" s="37">
        <v>1</v>
      </c>
      <c r="D64" s="38">
        <v>35</v>
      </c>
      <c r="E64" s="37" t="s">
        <v>176</v>
      </c>
      <c r="F64" s="37" t="s">
        <v>115</v>
      </c>
      <c r="G64" s="37">
        <v>67</v>
      </c>
      <c r="H64" s="37">
        <v>81</v>
      </c>
      <c r="I64" s="37">
        <v>79</v>
      </c>
      <c r="J64" s="37">
        <v>85</v>
      </c>
      <c r="K64" s="37">
        <v>88</v>
      </c>
      <c r="L64" s="37">
        <v>80</v>
      </c>
      <c r="M64" s="37">
        <f t="shared" si="0"/>
        <v>480</v>
      </c>
      <c r="N64" s="42"/>
    </row>
    <row r="65" spans="1:14" ht="13.5" customHeight="1">
      <c r="A65" s="36">
        <v>60</v>
      </c>
      <c r="B65" s="36"/>
      <c r="C65" s="37">
        <v>2</v>
      </c>
      <c r="D65" s="38">
        <v>39</v>
      </c>
      <c r="E65" s="38" t="s">
        <v>177</v>
      </c>
      <c r="F65" s="37" t="s">
        <v>178</v>
      </c>
      <c r="G65" s="37">
        <v>74</v>
      </c>
      <c r="H65" s="37">
        <v>80</v>
      </c>
      <c r="I65" s="37">
        <v>86</v>
      </c>
      <c r="J65" s="37">
        <v>79</v>
      </c>
      <c r="K65" s="37">
        <v>74</v>
      </c>
      <c r="L65" s="37">
        <v>86</v>
      </c>
      <c r="M65" s="37">
        <f t="shared" si="0"/>
        <v>479</v>
      </c>
      <c r="N65" s="42"/>
    </row>
    <row r="66" spans="1:14" ht="13.5" customHeight="1">
      <c r="A66" s="36">
        <v>61</v>
      </c>
      <c r="B66" s="36"/>
      <c r="C66" s="37">
        <v>3</v>
      </c>
      <c r="D66" s="38">
        <v>36</v>
      </c>
      <c r="E66" s="38" t="s">
        <v>179</v>
      </c>
      <c r="F66" s="37" t="s">
        <v>90</v>
      </c>
      <c r="G66" s="37">
        <v>78</v>
      </c>
      <c r="H66" s="37">
        <v>85</v>
      </c>
      <c r="I66" s="37">
        <v>78</v>
      </c>
      <c r="J66" s="37">
        <v>79</v>
      </c>
      <c r="K66" s="37">
        <v>72</v>
      </c>
      <c r="L66" s="37">
        <v>83</v>
      </c>
      <c r="M66" s="37">
        <f t="shared" si="0"/>
        <v>475</v>
      </c>
      <c r="N66" s="42"/>
    </row>
    <row r="67" spans="1:14" ht="13.5" customHeight="1">
      <c r="A67" s="36">
        <v>62</v>
      </c>
      <c r="B67" s="36"/>
      <c r="C67" s="37">
        <v>1</v>
      </c>
      <c r="D67" s="38">
        <v>23</v>
      </c>
      <c r="E67" s="37" t="s">
        <v>180</v>
      </c>
      <c r="F67" s="37" t="s">
        <v>115</v>
      </c>
      <c r="G67" s="37">
        <v>65</v>
      </c>
      <c r="H67" s="37">
        <v>78</v>
      </c>
      <c r="I67" s="37">
        <v>83</v>
      </c>
      <c r="J67" s="37">
        <v>79</v>
      </c>
      <c r="K67" s="37">
        <v>89</v>
      </c>
      <c r="L67" s="37">
        <v>81</v>
      </c>
      <c r="M67" s="37">
        <f t="shared" si="0"/>
        <v>475</v>
      </c>
      <c r="N67" s="42"/>
    </row>
    <row r="68" spans="1:14" ht="13.5" customHeight="1">
      <c r="A68" s="36">
        <v>63</v>
      </c>
      <c r="B68" s="36"/>
      <c r="C68" s="37">
        <v>1</v>
      </c>
      <c r="D68" s="38">
        <v>36</v>
      </c>
      <c r="E68" s="38" t="s">
        <v>181</v>
      </c>
      <c r="F68" s="37" t="s">
        <v>90</v>
      </c>
      <c r="G68" s="37">
        <v>77</v>
      </c>
      <c r="H68" s="37">
        <v>73</v>
      </c>
      <c r="I68" s="37">
        <v>87</v>
      </c>
      <c r="J68" s="37">
        <v>80</v>
      </c>
      <c r="K68" s="37">
        <v>78</v>
      </c>
      <c r="L68" s="37">
        <v>80</v>
      </c>
      <c r="M68" s="37">
        <f t="shared" si="0"/>
        <v>475</v>
      </c>
      <c r="N68" s="42"/>
    </row>
    <row r="69" spans="1:14" ht="13.5" customHeight="1">
      <c r="A69" s="36">
        <v>64</v>
      </c>
      <c r="B69" s="36"/>
      <c r="C69" s="37">
        <v>3</v>
      </c>
      <c r="D69" s="38">
        <v>18</v>
      </c>
      <c r="E69" s="38" t="s">
        <v>182</v>
      </c>
      <c r="F69" s="36" t="s">
        <v>110</v>
      </c>
      <c r="G69" s="39">
        <v>75</v>
      </c>
      <c r="H69" s="39">
        <v>75</v>
      </c>
      <c r="I69" s="39">
        <v>72</v>
      </c>
      <c r="J69" s="39">
        <v>79</v>
      </c>
      <c r="K69" s="39">
        <v>84</v>
      </c>
      <c r="L69" s="39">
        <v>85</v>
      </c>
      <c r="M69" s="37">
        <f t="shared" si="0"/>
        <v>470</v>
      </c>
      <c r="N69" s="42"/>
    </row>
    <row r="70" spans="1:14" ht="13.5" customHeight="1">
      <c r="A70" s="36">
        <v>65</v>
      </c>
      <c r="B70" s="36"/>
      <c r="C70" s="37">
        <v>3</v>
      </c>
      <c r="D70" s="38">
        <v>23</v>
      </c>
      <c r="E70" s="37" t="s">
        <v>183</v>
      </c>
      <c r="F70" s="37" t="s">
        <v>115</v>
      </c>
      <c r="G70" s="37">
        <v>80</v>
      </c>
      <c r="H70" s="37">
        <v>78</v>
      </c>
      <c r="I70" s="37">
        <v>75</v>
      </c>
      <c r="J70" s="37">
        <v>76</v>
      </c>
      <c r="K70" s="37">
        <v>79</v>
      </c>
      <c r="L70" s="37">
        <v>82</v>
      </c>
      <c r="M70" s="37">
        <f aca="true" t="shared" si="1" ref="M70:M82">SUM(G70:L70)</f>
        <v>470</v>
      </c>
      <c r="N70" s="42"/>
    </row>
    <row r="71" spans="1:14" ht="13.5" customHeight="1">
      <c r="A71" s="29">
        <v>66</v>
      </c>
      <c r="B71" s="29"/>
      <c r="C71" s="30">
        <v>4</v>
      </c>
      <c r="D71" s="31">
        <v>26</v>
      </c>
      <c r="E71" s="30" t="s">
        <v>118</v>
      </c>
      <c r="F71" s="30" t="s">
        <v>115</v>
      </c>
      <c r="G71" s="30">
        <v>78</v>
      </c>
      <c r="H71" s="30">
        <v>79</v>
      </c>
      <c r="I71" s="30">
        <v>76</v>
      </c>
      <c r="J71" s="30">
        <v>77</v>
      </c>
      <c r="K71" s="30">
        <v>74</v>
      </c>
      <c r="L71" s="30">
        <v>84</v>
      </c>
      <c r="M71" s="30">
        <f t="shared" si="1"/>
        <v>468</v>
      </c>
      <c r="N71" s="42"/>
    </row>
    <row r="72" spans="1:14" ht="13.5" customHeight="1">
      <c r="A72" s="29">
        <v>67</v>
      </c>
      <c r="B72" s="29"/>
      <c r="C72" s="30">
        <v>4</v>
      </c>
      <c r="D72" s="31">
        <v>30</v>
      </c>
      <c r="E72" s="31" t="s">
        <v>103</v>
      </c>
      <c r="F72" s="29" t="s">
        <v>100</v>
      </c>
      <c r="G72" s="32">
        <v>85</v>
      </c>
      <c r="H72" s="32">
        <v>85</v>
      </c>
      <c r="I72" s="32">
        <v>79</v>
      </c>
      <c r="J72" s="32">
        <v>68</v>
      </c>
      <c r="K72" s="32">
        <v>79</v>
      </c>
      <c r="L72" s="32">
        <v>72</v>
      </c>
      <c r="M72" s="30">
        <f t="shared" si="1"/>
        <v>468</v>
      </c>
      <c r="N72" s="42"/>
    </row>
    <row r="73" spans="1:14" ht="13.5" customHeight="1">
      <c r="A73" s="36">
        <v>68</v>
      </c>
      <c r="B73" s="36"/>
      <c r="C73" s="37">
        <v>2</v>
      </c>
      <c r="D73" s="38">
        <v>35</v>
      </c>
      <c r="E73" s="37" t="s">
        <v>184</v>
      </c>
      <c r="F73" s="37" t="s">
        <v>115</v>
      </c>
      <c r="G73" s="37">
        <v>83</v>
      </c>
      <c r="H73" s="37">
        <v>74</v>
      </c>
      <c r="I73" s="37">
        <v>78</v>
      </c>
      <c r="J73" s="37">
        <v>79</v>
      </c>
      <c r="K73" s="37">
        <v>75</v>
      </c>
      <c r="L73" s="37">
        <v>78</v>
      </c>
      <c r="M73" s="37">
        <f t="shared" si="1"/>
        <v>467</v>
      </c>
      <c r="N73" s="42"/>
    </row>
    <row r="74" spans="1:14" ht="13.5" customHeight="1">
      <c r="A74" s="36">
        <v>69</v>
      </c>
      <c r="B74" s="36"/>
      <c r="C74" s="37">
        <v>4</v>
      </c>
      <c r="D74" s="38">
        <v>23</v>
      </c>
      <c r="E74" s="38" t="s">
        <v>185</v>
      </c>
      <c r="F74" s="37" t="s">
        <v>115</v>
      </c>
      <c r="G74" s="39">
        <v>82</v>
      </c>
      <c r="H74" s="39">
        <v>76</v>
      </c>
      <c r="I74" s="39">
        <v>78</v>
      </c>
      <c r="J74" s="39">
        <v>69</v>
      </c>
      <c r="K74" s="39">
        <v>78</v>
      </c>
      <c r="L74" s="39">
        <v>77</v>
      </c>
      <c r="M74" s="37">
        <f t="shared" si="1"/>
        <v>460</v>
      </c>
      <c r="N74" s="42"/>
    </row>
    <row r="75" spans="1:14" ht="13.5" customHeight="1">
      <c r="A75" s="36">
        <v>70</v>
      </c>
      <c r="B75" s="36"/>
      <c r="C75" s="37">
        <v>3</v>
      </c>
      <c r="D75" s="38">
        <v>35</v>
      </c>
      <c r="E75" s="37" t="s">
        <v>186</v>
      </c>
      <c r="F75" s="37" t="s">
        <v>115</v>
      </c>
      <c r="G75" s="37">
        <v>63</v>
      </c>
      <c r="H75" s="37">
        <v>72</v>
      </c>
      <c r="I75" s="37">
        <v>78</v>
      </c>
      <c r="J75" s="37">
        <v>73</v>
      </c>
      <c r="K75" s="37">
        <v>86</v>
      </c>
      <c r="L75" s="37">
        <v>83</v>
      </c>
      <c r="M75" s="37">
        <f t="shared" si="1"/>
        <v>455</v>
      </c>
      <c r="N75" s="42"/>
    </row>
    <row r="76" spans="1:14" ht="13.5" customHeight="1">
      <c r="A76" s="36">
        <v>71</v>
      </c>
      <c r="B76" s="36"/>
      <c r="C76" s="37">
        <v>1</v>
      </c>
      <c r="D76" s="38">
        <v>19</v>
      </c>
      <c r="E76" s="38" t="s">
        <v>187</v>
      </c>
      <c r="F76" s="37" t="s">
        <v>115</v>
      </c>
      <c r="G76" s="37">
        <v>76</v>
      </c>
      <c r="H76" s="37">
        <v>68</v>
      </c>
      <c r="I76" s="37">
        <v>77</v>
      </c>
      <c r="J76" s="37">
        <v>78</v>
      </c>
      <c r="K76" s="37">
        <v>85</v>
      </c>
      <c r="L76" s="37">
        <v>65</v>
      </c>
      <c r="M76" s="37">
        <f t="shared" si="1"/>
        <v>449</v>
      </c>
      <c r="N76" s="42"/>
    </row>
    <row r="77" spans="1:14" ht="13.5" customHeight="1">
      <c r="A77" s="36">
        <v>72</v>
      </c>
      <c r="B77" s="36"/>
      <c r="C77" s="37">
        <v>3</v>
      </c>
      <c r="D77" s="38">
        <v>20</v>
      </c>
      <c r="E77" s="38" t="s">
        <v>188</v>
      </c>
      <c r="F77" s="37" t="s">
        <v>115</v>
      </c>
      <c r="G77" s="37">
        <v>76</v>
      </c>
      <c r="H77" s="37">
        <v>75</v>
      </c>
      <c r="I77" s="37">
        <v>71</v>
      </c>
      <c r="J77" s="37">
        <v>68</v>
      </c>
      <c r="K77" s="37">
        <v>79</v>
      </c>
      <c r="L77" s="37">
        <v>79</v>
      </c>
      <c r="M77" s="37">
        <f t="shared" si="1"/>
        <v>448</v>
      </c>
      <c r="N77" s="42"/>
    </row>
    <row r="78" spans="1:14" ht="13.5" customHeight="1">
      <c r="A78" s="36">
        <v>73</v>
      </c>
      <c r="B78" s="36"/>
      <c r="C78" s="37">
        <v>4</v>
      </c>
      <c r="D78" s="38">
        <v>19</v>
      </c>
      <c r="E78" s="38" t="s">
        <v>189</v>
      </c>
      <c r="F78" s="37" t="s">
        <v>115</v>
      </c>
      <c r="G78" s="37">
        <v>72</v>
      </c>
      <c r="H78" s="37">
        <v>69</v>
      </c>
      <c r="I78" s="37">
        <v>61</v>
      </c>
      <c r="J78" s="37">
        <v>75</v>
      </c>
      <c r="K78" s="37">
        <v>76</v>
      </c>
      <c r="L78" s="37">
        <v>85</v>
      </c>
      <c r="M78" s="37">
        <f t="shared" si="1"/>
        <v>438</v>
      </c>
      <c r="N78" s="42"/>
    </row>
    <row r="79" spans="1:14" ht="13.5" customHeight="1">
      <c r="A79" s="36">
        <v>74</v>
      </c>
      <c r="B79" s="36"/>
      <c r="C79" s="37">
        <v>4</v>
      </c>
      <c r="D79" s="38">
        <v>36</v>
      </c>
      <c r="E79" s="37" t="s">
        <v>190</v>
      </c>
      <c r="F79" s="37" t="s">
        <v>90</v>
      </c>
      <c r="G79" s="37">
        <v>71</v>
      </c>
      <c r="H79" s="37">
        <v>80</v>
      </c>
      <c r="I79" s="37">
        <v>74</v>
      </c>
      <c r="J79" s="37">
        <v>75</v>
      </c>
      <c r="K79" s="37">
        <v>77</v>
      </c>
      <c r="L79" s="37">
        <v>43</v>
      </c>
      <c r="M79" s="37">
        <f t="shared" si="1"/>
        <v>420</v>
      </c>
      <c r="N79" s="42"/>
    </row>
    <row r="80" spans="1:14" ht="13.5" customHeight="1">
      <c r="A80" s="36">
        <v>75</v>
      </c>
      <c r="B80" s="36"/>
      <c r="C80" s="37">
        <v>4</v>
      </c>
      <c r="D80" s="38">
        <v>35</v>
      </c>
      <c r="E80" s="38" t="s">
        <v>191</v>
      </c>
      <c r="F80" s="37" t="s">
        <v>115</v>
      </c>
      <c r="G80" s="37">
        <v>62</v>
      </c>
      <c r="H80" s="37">
        <v>72</v>
      </c>
      <c r="I80" s="37">
        <v>72</v>
      </c>
      <c r="J80" s="37">
        <v>67</v>
      </c>
      <c r="K80" s="37">
        <v>70</v>
      </c>
      <c r="L80" s="37">
        <v>70</v>
      </c>
      <c r="M80" s="37">
        <f t="shared" si="1"/>
        <v>413</v>
      </c>
      <c r="N80" s="42"/>
    </row>
    <row r="81" spans="1:14" ht="13.5" customHeight="1">
      <c r="A81" s="36">
        <v>76</v>
      </c>
      <c r="B81" s="36"/>
      <c r="C81" s="37">
        <v>2</v>
      </c>
      <c r="D81" s="38">
        <v>23</v>
      </c>
      <c r="E81" s="37" t="s">
        <v>192</v>
      </c>
      <c r="F81" s="37" t="s">
        <v>115</v>
      </c>
      <c r="G81" s="37">
        <v>67</v>
      </c>
      <c r="H81" s="37">
        <v>63</v>
      </c>
      <c r="I81" s="37">
        <v>63</v>
      </c>
      <c r="J81" s="37">
        <v>63</v>
      </c>
      <c r="K81" s="37">
        <v>60</v>
      </c>
      <c r="L81" s="37">
        <v>64</v>
      </c>
      <c r="M81" s="37">
        <f t="shared" si="1"/>
        <v>380</v>
      </c>
      <c r="N81" s="42"/>
    </row>
    <row r="82" spans="1:14" ht="13.5" customHeight="1">
      <c r="A82" s="36">
        <v>77</v>
      </c>
      <c r="B82" s="36"/>
      <c r="C82" s="37">
        <v>1</v>
      </c>
      <c r="D82" s="38">
        <v>39</v>
      </c>
      <c r="E82" s="37" t="s">
        <v>193</v>
      </c>
      <c r="F82" s="37" t="s">
        <v>178</v>
      </c>
      <c r="G82" s="37">
        <v>59</v>
      </c>
      <c r="H82" s="37">
        <v>48</v>
      </c>
      <c r="I82" s="37">
        <v>55</v>
      </c>
      <c r="J82" s="37">
        <v>52</v>
      </c>
      <c r="K82" s="37">
        <v>61</v>
      </c>
      <c r="L82" s="37">
        <v>66</v>
      </c>
      <c r="M82" s="37">
        <f t="shared" si="1"/>
        <v>341</v>
      </c>
      <c r="N82" s="42"/>
    </row>
  </sheetData>
  <mergeCells count="3">
    <mergeCell ref="A1:N1"/>
    <mergeCell ref="A2:N2"/>
    <mergeCell ref="A3:N3"/>
  </mergeCells>
  <printOptions horizontalCentered="1" verticalCentered="1"/>
  <pageMargins left="0.1968503937007874" right="0.1968503937007874" top="0.984251968503937" bottom="0.984251968503937" header="0.5118110236220472" footer="0.5118110236220472"/>
  <pageSetup orientation="portrait" paperSize="9" r:id="rId1"/>
  <headerFooter alignWithMargins="0">
    <oddHeader>&amp;C１０ｍＳ６０ファイナル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3">
      <selection activeCell="A15" sqref="A15:IV1007"/>
    </sheetView>
  </sheetViews>
  <sheetFormatPr defaultColWidth="9.00390625" defaultRowHeight="13.5"/>
  <cols>
    <col min="1" max="3" width="5.625" style="0" customWidth="1"/>
    <col min="4" max="4" width="17.50390625" style="0" customWidth="1"/>
    <col min="5" max="5" width="16.25390625" style="0" customWidth="1"/>
    <col min="6" max="11" width="5.00390625" style="0" customWidth="1"/>
    <col min="12" max="12" width="6.125" style="0" customWidth="1"/>
    <col min="13" max="13" width="11.50390625" style="0" customWidth="1"/>
  </cols>
  <sheetData>
    <row r="1" spans="1:13" ht="2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8.75">
      <c r="A2" s="67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.25">
      <c r="A3" s="68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17.25"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ht="17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37</v>
      </c>
      <c r="K5" s="4" t="s">
        <v>9</v>
      </c>
      <c r="L5" s="4" t="s">
        <v>10</v>
      </c>
      <c r="M5" s="4" t="s">
        <v>11</v>
      </c>
    </row>
    <row r="6" spans="1:13" ht="17.25">
      <c r="A6" s="5">
        <v>1</v>
      </c>
      <c r="B6" s="6" t="s">
        <v>18</v>
      </c>
      <c r="C6" s="7">
        <v>8</v>
      </c>
      <c r="D6" s="6" t="s">
        <v>23</v>
      </c>
      <c r="E6" s="6" t="s">
        <v>15</v>
      </c>
      <c r="F6" s="6">
        <v>90</v>
      </c>
      <c r="G6" s="6">
        <v>92</v>
      </c>
      <c r="H6" s="6">
        <v>97</v>
      </c>
      <c r="I6" s="6">
        <v>92</v>
      </c>
      <c r="J6" s="6">
        <v>94</v>
      </c>
      <c r="K6" s="6">
        <v>94</v>
      </c>
      <c r="L6" s="6">
        <f aca="true" t="shared" si="0" ref="L6:L13">SUM(F6:K6)</f>
        <v>559</v>
      </c>
      <c r="M6" s="8"/>
    </row>
    <row r="7" spans="1:13" ht="17.25">
      <c r="A7" s="5">
        <v>2</v>
      </c>
      <c r="B7" s="6" t="s">
        <v>18</v>
      </c>
      <c r="C7" s="7">
        <v>10</v>
      </c>
      <c r="D7" s="6" t="s">
        <v>25</v>
      </c>
      <c r="E7" s="6" t="s">
        <v>15</v>
      </c>
      <c r="F7" s="6">
        <v>89</v>
      </c>
      <c r="G7" s="6">
        <v>93</v>
      </c>
      <c r="H7" s="6">
        <v>93</v>
      </c>
      <c r="I7" s="6">
        <v>91</v>
      </c>
      <c r="J7" s="6">
        <v>89</v>
      </c>
      <c r="K7" s="6">
        <v>98</v>
      </c>
      <c r="L7" s="6">
        <f t="shared" si="0"/>
        <v>553</v>
      </c>
      <c r="M7" s="8"/>
    </row>
    <row r="8" spans="1:13" ht="17.25">
      <c r="A8" s="5">
        <v>3</v>
      </c>
      <c r="B8" s="6" t="s">
        <v>18</v>
      </c>
      <c r="C8" s="7">
        <v>6</v>
      </c>
      <c r="D8" s="6" t="s">
        <v>21</v>
      </c>
      <c r="E8" s="6" t="s">
        <v>15</v>
      </c>
      <c r="F8" s="6">
        <v>92</v>
      </c>
      <c r="G8" s="6">
        <v>92</v>
      </c>
      <c r="H8" s="6">
        <v>92</v>
      </c>
      <c r="I8" s="6">
        <v>93</v>
      </c>
      <c r="J8" s="6">
        <v>92</v>
      </c>
      <c r="K8" s="6">
        <v>91</v>
      </c>
      <c r="L8" s="6">
        <f t="shared" si="0"/>
        <v>552</v>
      </c>
      <c r="M8" s="4"/>
    </row>
    <row r="9" spans="1:13" ht="17.25">
      <c r="A9" s="5">
        <v>4</v>
      </c>
      <c r="B9" s="6" t="s">
        <v>18</v>
      </c>
      <c r="C9" s="7">
        <v>11</v>
      </c>
      <c r="D9" s="6" t="s">
        <v>26</v>
      </c>
      <c r="E9" s="6" t="s">
        <v>15</v>
      </c>
      <c r="F9" s="6">
        <v>90</v>
      </c>
      <c r="G9" s="6">
        <v>84</v>
      </c>
      <c r="H9" s="6">
        <v>93</v>
      </c>
      <c r="I9" s="6">
        <v>89</v>
      </c>
      <c r="J9" s="6">
        <v>95</v>
      </c>
      <c r="K9" s="6">
        <v>91</v>
      </c>
      <c r="L9" s="6">
        <f t="shared" si="0"/>
        <v>542</v>
      </c>
      <c r="M9" s="8"/>
    </row>
    <row r="10" spans="1:13" ht="17.25">
      <c r="A10" s="5">
        <v>5</v>
      </c>
      <c r="B10" s="6" t="s">
        <v>18</v>
      </c>
      <c r="C10" s="7">
        <v>7</v>
      </c>
      <c r="D10" s="6" t="s">
        <v>22</v>
      </c>
      <c r="E10" s="6" t="s">
        <v>15</v>
      </c>
      <c r="F10" s="6">
        <v>87</v>
      </c>
      <c r="G10" s="6">
        <v>85</v>
      </c>
      <c r="H10" s="6">
        <v>85</v>
      </c>
      <c r="I10" s="6">
        <v>92</v>
      </c>
      <c r="J10" s="6">
        <v>91</v>
      </c>
      <c r="K10" s="6">
        <v>94</v>
      </c>
      <c r="L10" s="6">
        <f t="shared" si="0"/>
        <v>534</v>
      </c>
      <c r="M10" s="8"/>
    </row>
    <row r="11" spans="1:13" ht="17.25">
      <c r="A11" s="5">
        <v>6</v>
      </c>
      <c r="B11" s="6" t="s">
        <v>18</v>
      </c>
      <c r="C11" s="7">
        <v>9</v>
      </c>
      <c r="D11" s="7" t="s">
        <v>24</v>
      </c>
      <c r="E11" s="6" t="s">
        <v>15</v>
      </c>
      <c r="F11" s="6">
        <v>89</v>
      </c>
      <c r="G11" s="6">
        <v>92</v>
      </c>
      <c r="H11" s="6">
        <v>91</v>
      </c>
      <c r="I11" s="6">
        <v>89</v>
      </c>
      <c r="J11" s="6">
        <v>81</v>
      </c>
      <c r="K11" s="6">
        <v>88</v>
      </c>
      <c r="L11" s="6">
        <f>SUM(F11:K11)</f>
        <v>530</v>
      </c>
      <c r="M11" s="8"/>
    </row>
    <row r="12" spans="1:13" ht="17.25">
      <c r="A12" s="5">
        <v>7</v>
      </c>
      <c r="B12" s="6" t="s">
        <v>18</v>
      </c>
      <c r="C12" s="7">
        <v>4</v>
      </c>
      <c r="D12" s="6" t="s">
        <v>20</v>
      </c>
      <c r="E12" s="6" t="s">
        <v>15</v>
      </c>
      <c r="F12" s="6">
        <v>81</v>
      </c>
      <c r="G12" s="6">
        <v>87</v>
      </c>
      <c r="H12" s="6">
        <v>84</v>
      </c>
      <c r="I12" s="6">
        <v>83</v>
      </c>
      <c r="J12" s="6">
        <v>92</v>
      </c>
      <c r="K12" s="6">
        <v>92</v>
      </c>
      <c r="L12" s="6">
        <f t="shared" si="0"/>
        <v>519</v>
      </c>
      <c r="M12" s="8"/>
    </row>
    <row r="13" spans="1:13" ht="17.25">
      <c r="A13" s="5">
        <v>8</v>
      </c>
      <c r="B13" s="6" t="s">
        <v>18</v>
      </c>
      <c r="C13" s="7">
        <v>3</v>
      </c>
      <c r="D13" s="7" t="s">
        <v>19</v>
      </c>
      <c r="E13" s="6" t="s">
        <v>15</v>
      </c>
      <c r="F13" s="6">
        <v>81</v>
      </c>
      <c r="G13" s="6">
        <v>83</v>
      </c>
      <c r="H13" s="6">
        <v>86</v>
      </c>
      <c r="I13" s="6">
        <v>87</v>
      </c>
      <c r="J13" s="6">
        <v>92</v>
      </c>
      <c r="K13" s="6">
        <v>84</v>
      </c>
      <c r="L13" s="6">
        <f t="shared" si="0"/>
        <v>513</v>
      </c>
      <c r="M13" s="4"/>
    </row>
  </sheetData>
  <mergeCells count="3">
    <mergeCell ref="A1:M1"/>
    <mergeCell ref="A2:M2"/>
    <mergeCell ref="A3:M3"/>
  </mergeCells>
  <printOptions/>
  <pageMargins left="0.75" right="0.75" top="1" bottom="1" header="0.512" footer="0.512"/>
  <pageSetup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3">
      <selection activeCell="A15" sqref="A15:IV755"/>
    </sheetView>
  </sheetViews>
  <sheetFormatPr defaultColWidth="9.00390625" defaultRowHeight="13.5"/>
  <cols>
    <col min="1" max="3" width="5.625" style="0" customWidth="1"/>
    <col min="4" max="4" width="17.50390625" style="0" customWidth="1"/>
    <col min="5" max="5" width="16.25390625" style="0" customWidth="1"/>
    <col min="6" max="11" width="5.00390625" style="0" customWidth="1"/>
    <col min="12" max="12" width="6.125" style="0" customWidth="1"/>
    <col min="13" max="13" width="11.50390625" style="0" customWidth="1"/>
  </cols>
  <sheetData>
    <row r="1" spans="1:13" ht="2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8.75">
      <c r="A2" s="67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.25">
      <c r="A3" s="68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17.25"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ht="17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38</v>
      </c>
      <c r="G5" s="4" t="s">
        <v>43</v>
      </c>
      <c r="H5" s="4" t="s">
        <v>39</v>
      </c>
      <c r="I5" s="4" t="s">
        <v>40</v>
      </c>
      <c r="J5" s="4" t="s">
        <v>41</v>
      </c>
      <c r="K5" s="4" t="s">
        <v>42</v>
      </c>
      <c r="L5" s="4" t="s">
        <v>10</v>
      </c>
      <c r="M5" s="4" t="s">
        <v>11</v>
      </c>
    </row>
    <row r="6" spans="1:13" ht="17.25">
      <c r="A6" s="5">
        <v>1</v>
      </c>
      <c r="B6" s="6" t="s">
        <v>44</v>
      </c>
      <c r="C6" s="7">
        <v>3</v>
      </c>
      <c r="D6" s="6" t="s">
        <v>28</v>
      </c>
      <c r="E6" s="6" t="s">
        <v>15</v>
      </c>
      <c r="F6" s="6">
        <v>95</v>
      </c>
      <c r="G6" s="6">
        <v>95</v>
      </c>
      <c r="H6" s="6">
        <v>84</v>
      </c>
      <c r="I6" s="6">
        <v>84</v>
      </c>
      <c r="J6" s="6">
        <v>91</v>
      </c>
      <c r="K6" s="6">
        <v>90</v>
      </c>
      <c r="L6" s="6">
        <f aca="true" t="shared" si="0" ref="L6:L13">SUM(F6:K6)</f>
        <v>539</v>
      </c>
      <c r="M6" s="4"/>
    </row>
    <row r="7" spans="1:13" ht="17.25">
      <c r="A7" s="5">
        <v>2</v>
      </c>
      <c r="B7" s="6" t="s">
        <v>44</v>
      </c>
      <c r="C7" s="7">
        <v>4</v>
      </c>
      <c r="D7" s="6" t="s">
        <v>30</v>
      </c>
      <c r="E7" s="6" t="s">
        <v>15</v>
      </c>
      <c r="F7" s="6">
        <v>92</v>
      </c>
      <c r="G7" s="6">
        <v>95</v>
      </c>
      <c r="H7" s="6">
        <v>70</v>
      </c>
      <c r="I7" s="6">
        <v>77</v>
      </c>
      <c r="J7" s="6">
        <v>85</v>
      </c>
      <c r="K7" s="6">
        <v>92</v>
      </c>
      <c r="L7" s="6">
        <f t="shared" si="0"/>
        <v>511</v>
      </c>
      <c r="M7" s="8"/>
    </row>
    <row r="8" spans="1:13" ht="17.25">
      <c r="A8" s="5">
        <v>3</v>
      </c>
      <c r="B8" s="6" t="s">
        <v>44</v>
      </c>
      <c r="C8" s="7">
        <v>10</v>
      </c>
      <c r="D8" s="6" t="s">
        <v>22</v>
      </c>
      <c r="E8" s="6" t="s">
        <v>32</v>
      </c>
      <c r="F8" s="6">
        <v>89</v>
      </c>
      <c r="G8" s="6">
        <v>86</v>
      </c>
      <c r="H8" s="6">
        <v>84</v>
      </c>
      <c r="I8" s="6">
        <v>79</v>
      </c>
      <c r="J8" s="6">
        <v>83</v>
      </c>
      <c r="K8" s="6">
        <v>88</v>
      </c>
      <c r="L8" s="6">
        <f>SUM(F8:K8)</f>
        <v>509</v>
      </c>
      <c r="M8" s="8"/>
    </row>
    <row r="9" spans="1:13" ht="17.25">
      <c r="A9" s="5">
        <v>4</v>
      </c>
      <c r="B9" s="6" t="s">
        <v>44</v>
      </c>
      <c r="C9" s="7">
        <v>6</v>
      </c>
      <c r="D9" s="6" t="s">
        <v>31</v>
      </c>
      <c r="E9" s="6" t="s">
        <v>29</v>
      </c>
      <c r="F9" s="6">
        <v>89</v>
      </c>
      <c r="G9" s="6">
        <v>94</v>
      </c>
      <c r="H9" s="6">
        <v>81</v>
      </c>
      <c r="I9" s="6">
        <v>82</v>
      </c>
      <c r="J9" s="6">
        <v>80</v>
      </c>
      <c r="K9" s="6">
        <v>81</v>
      </c>
      <c r="L9" s="6">
        <f t="shared" si="0"/>
        <v>507</v>
      </c>
      <c r="M9" s="4"/>
    </row>
    <row r="10" spans="1:13" ht="17.25">
      <c r="A10" s="5">
        <v>5</v>
      </c>
      <c r="B10" s="6" t="s">
        <v>44</v>
      </c>
      <c r="C10" s="7">
        <v>7</v>
      </c>
      <c r="D10" s="6" t="s">
        <v>33</v>
      </c>
      <c r="E10" s="6" t="s">
        <v>15</v>
      </c>
      <c r="F10" s="6">
        <v>84</v>
      </c>
      <c r="G10" s="6">
        <v>89</v>
      </c>
      <c r="H10" s="6">
        <v>87</v>
      </c>
      <c r="I10" s="6">
        <v>88</v>
      </c>
      <c r="J10" s="6">
        <v>75</v>
      </c>
      <c r="K10" s="6">
        <v>80</v>
      </c>
      <c r="L10" s="6">
        <f t="shared" si="0"/>
        <v>503</v>
      </c>
      <c r="M10" s="8"/>
    </row>
    <row r="11" spans="1:13" ht="17.25">
      <c r="A11" s="5">
        <v>6</v>
      </c>
      <c r="B11" s="6" t="s">
        <v>44</v>
      </c>
      <c r="C11" s="7">
        <v>9</v>
      </c>
      <c r="D11" s="7" t="s">
        <v>34</v>
      </c>
      <c r="E11" s="6" t="s">
        <v>29</v>
      </c>
      <c r="F11" s="6">
        <v>83</v>
      </c>
      <c r="G11" s="6">
        <v>83</v>
      </c>
      <c r="H11" s="6">
        <v>87</v>
      </c>
      <c r="I11" s="6">
        <v>82</v>
      </c>
      <c r="J11" s="6">
        <v>83</v>
      </c>
      <c r="K11" s="6">
        <v>82</v>
      </c>
      <c r="L11" s="6">
        <f t="shared" si="0"/>
        <v>500</v>
      </c>
      <c r="M11" s="8"/>
    </row>
    <row r="12" spans="1:13" ht="17.25">
      <c r="A12" s="5">
        <v>7</v>
      </c>
      <c r="B12" s="6" t="s">
        <v>44</v>
      </c>
      <c r="C12" s="7">
        <v>11</v>
      </c>
      <c r="D12" s="6" t="s">
        <v>35</v>
      </c>
      <c r="E12" s="6" t="s">
        <v>15</v>
      </c>
      <c r="F12" s="6">
        <v>88</v>
      </c>
      <c r="G12" s="6">
        <v>96</v>
      </c>
      <c r="H12" s="6">
        <v>78</v>
      </c>
      <c r="I12" s="6">
        <v>86</v>
      </c>
      <c r="J12" s="6">
        <v>78</v>
      </c>
      <c r="K12" s="6">
        <v>74</v>
      </c>
      <c r="L12" s="6">
        <f t="shared" si="0"/>
        <v>500</v>
      </c>
      <c r="M12" s="8"/>
    </row>
    <row r="13" spans="1:13" ht="17.25">
      <c r="A13" s="5">
        <v>8</v>
      </c>
      <c r="B13" s="6" t="s">
        <v>44</v>
      </c>
      <c r="C13" s="7">
        <v>8</v>
      </c>
      <c r="D13" s="6" t="s">
        <v>26</v>
      </c>
      <c r="E13" s="6" t="s">
        <v>15</v>
      </c>
      <c r="F13" s="6">
        <v>93</v>
      </c>
      <c r="G13" s="6">
        <v>92</v>
      </c>
      <c r="H13" s="6">
        <v>79</v>
      </c>
      <c r="I13" s="6">
        <v>74</v>
      </c>
      <c r="J13" s="6">
        <v>0</v>
      </c>
      <c r="K13" s="6">
        <v>0</v>
      </c>
      <c r="L13" s="6">
        <f t="shared" si="0"/>
        <v>338</v>
      </c>
      <c r="M13" s="8"/>
    </row>
  </sheetData>
  <mergeCells count="3">
    <mergeCell ref="A1:M1"/>
    <mergeCell ref="A2:M2"/>
    <mergeCell ref="A3:M3"/>
  </mergeCells>
  <printOptions/>
  <pageMargins left="0.75" right="0.75" top="1" bottom="1" header="0.512" footer="0.512"/>
  <pageSetup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B5" sqref="B5"/>
    </sheetView>
  </sheetViews>
  <sheetFormatPr defaultColWidth="9.00390625" defaultRowHeight="13.5"/>
  <cols>
    <col min="1" max="1" width="4.50390625" style="0" customWidth="1"/>
    <col min="2" max="2" width="12.00390625" style="0" customWidth="1"/>
    <col min="3" max="3" width="14.25390625" style="0" customWidth="1"/>
    <col min="4" max="14" width="5.625" style="0" customWidth="1"/>
    <col min="15" max="15" width="6.125" style="0" customWidth="1"/>
    <col min="16" max="16" width="7.125" style="0" customWidth="1"/>
    <col min="17" max="17" width="6.75390625" style="0" customWidth="1"/>
    <col min="18" max="18" width="4.625" style="0" customWidth="1"/>
  </cols>
  <sheetData>
    <row r="1" spans="1:18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8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8" customHeight="1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9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customHeight="1" thickBot="1">
      <c r="A6" s="71" t="s">
        <v>194</v>
      </c>
      <c r="B6" s="71" t="s">
        <v>195</v>
      </c>
      <c r="C6" s="71" t="s">
        <v>196</v>
      </c>
      <c r="D6" s="72" t="s">
        <v>197</v>
      </c>
      <c r="E6" s="43" t="s">
        <v>198</v>
      </c>
      <c r="F6" s="26" t="s">
        <v>199</v>
      </c>
      <c r="G6" s="44" t="s">
        <v>79</v>
      </c>
      <c r="H6" s="26" t="s">
        <v>80</v>
      </c>
      <c r="I6" s="44" t="s">
        <v>36</v>
      </c>
      <c r="J6" s="26" t="s">
        <v>81</v>
      </c>
      <c r="K6" s="44" t="s">
        <v>82</v>
      </c>
      <c r="L6" s="26" t="s">
        <v>83</v>
      </c>
      <c r="M6" s="43" t="s">
        <v>84</v>
      </c>
      <c r="N6" s="45" t="s">
        <v>85</v>
      </c>
      <c r="O6" s="26" t="s">
        <v>200</v>
      </c>
      <c r="P6" s="74" t="s">
        <v>204</v>
      </c>
      <c r="Q6" s="76" t="s">
        <v>201</v>
      </c>
      <c r="R6" s="71" t="s">
        <v>127</v>
      </c>
    </row>
    <row r="7" spans="1:18" ht="15" customHeight="1" thickBot="1">
      <c r="A7" s="71"/>
      <c r="B7" s="71"/>
      <c r="C7" s="71"/>
      <c r="D7" s="73"/>
      <c r="E7" s="46" t="s">
        <v>202</v>
      </c>
      <c r="F7" s="27" t="s">
        <v>202</v>
      </c>
      <c r="G7" s="47" t="s">
        <v>202</v>
      </c>
      <c r="H7" s="27" t="s">
        <v>202</v>
      </c>
      <c r="I7" s="47" t="s">
        <v>202</v>
      </c>
      <c r="J7" s="27" t="s">
        <v>202</v>
      </c>
      <c r="K7" s="47" t="s">
        <v>202</v>
      </c>
      <c r="L7" s="27" t="s">
        <v>202</v>
      </c>
      <c r="M7" s="47" t="s">
        <v>202</v>
      </c>
      <c r="N7" s="48" t="s">
        <v>202</v>
      </c>
      <c r="O7" s="27" t="s">
        <v>202</v>
      </c>
      <c r="P7" s="75"/>
      <c r="Q7" s="77"/>
      <c r="R7" s="71"/>
    </row>
    <row r="8" spans="1:18" ht="15" customHeight="1" thickBot="1">
      <c r="A8" s="71">
        <v>1</v>
      </c>
      <c r="B8" s="78" t="s">
        <v>94</v>
      </c>
      <c r="C8" s="78" t="s">
        <v>95</v>
      </c>
      <c r="D8" s="79">
        <v>563</v>
      </c>
      <c r="E8" s="49">
        <v>10.4</v>
      </c>
      <c r="F8" s="50">
        <v>9.4</v>
      </c>
      <c r="G8" s="51">
        <v>10</v>
      </c>
      <c r="H8" s="50">
        <v>10.8</v>
      </c>
      <c r="I8" s="51">
        <v>9.8</v>
      </c>
      <c r="J8" s="50">
        <v>10.4</v>
      </c>
      <c r="K8" s="51">
        <v>9.4</v>
      </c>
      <c r="L8" s="50">
        <v>10.1</v>
      </c>
      <c r="M8" s="51">
        <v>7.4</v>
      </c>
      <c r="N8" s="52">
        <v>9.9</v>
      </c>
      <c r="O8" s="53"/>
      <c r="P8" s="80">
        <f>SUM(E8:N8)</f>
        <v>97.60000000000001</v>
      </c>
      <c r="Q8" s="82">
        <f>D8+P8</f>
        <v>660.6</v>
      </c>
      <c r="R8" s="33">
        <f>IF(COUNT(Q8),RANK(Q8,Q$8:Q$23),"")</f>
        <v>1</v>
      </c>
    </row>
    <row r="9" spans="1:18" ht="15" customHeight="1" thickBot="1">
      <c r="A9" s="71"/>
      <c r="B9" s="78"/>
      <c r="C9" s="78"/>
      <c r="D9" s="79"/>
      <c r="E9" s="54">
        <f>E8</f>
        <v>10.4</v>
      </c>
      <c r="F9" s="55">
        <f aca="true" t="shared" si="0" ref="F9:O9">IF(F8,E9+F8,)</f>
        <v>19.8</v>
      </c>
      <c r="G9" s="56">
        <f t="shared" si="0"/>
        <v>29.8</v>
      </c>
      <c r="H9" s="55">
        <f t="shared" si="0"/>
        <v>40.6</v>
      </c>
      <c r="I9" s="56">
        <f t="shared" si="0"/>
        <v>50.400000000000006</v>
      </c>
      <c r="J9" s="55">
        <f t="shared" si="0"/>
        <v>60.800000000000004</v>
      </c>
      <c r="K9" s="56">
        <f t="shared" si="0"/>
        <v>70.2</v>
      </c>
      <c r="L9" s="55">
        <f t="shared" si="0"/>
        <v>80.3</v>
      </c>
      <c r="M9" s="56">
        <f t="shared" si="0"/>
        <v>87.7</v>
      </c>
      <c r="N9" s="57">
        <f t="shared" si="0"/>
        <v>97.60000000000001</v>
      </c>
      <c r="O9" s="55">
        <f t="shared" si="0"/>
        <v>0</v>
      </c>
      <c r="P9" s="81"/>
      <c r="Q9" s="83"/>
      <c r="R9" s="34"/>
    </row>
    <row r="10" spans="1:18" ht="15" customHeight="1" thickBot="1">
      <c r="A10" s="71">
        <v>2</v>
      </c>
      <c r="B10" s="79" t="s">
        <v>107</v>
      </c>
      <c r="C10" s="78" t="s">
        <v>105</v>
      </c>
      <c r="D10" s="79">
        <v>556</v>
      </c>
      <c r="E10" s="49">
        <v>9.2</v>
      </c>
      <c r="F10" s="50">
        <v>10.1</v>
      </c>
      <c r="G10" s="51">
        <v>9.5</v>
      </c>
      <c r="H10" s="50">
        <v>9.9</v>
      </c>
      <c r="I10" s="51">
        <v>10.2</v>
      </c>
      <c r="J10" s="50">
        <v>9.6</v>
      </c>
      <c r="K10" s="51">
        <v>10.7</v>
      </c>
      <c r="L10" s="50">
        <v>9.7</v>
      </c>
      <c r="M10" s="51">
        <v>7.6</v>
      </c>
      <c r="N10" s="52">
        <v>8</v>
      </c>
      <c r="O10" s="53"/>
      <c r="P10" s="80">
        <f>SUM(E10:N10)</f>
        <v>94.49999999999999</v>
      </c>
      <c r="Q10" s="82">
        <f>D10+P10</f>
        <v>650.5</v>
      </c>
      <c r="R10" s="33">
        <f>IF(COUNT(Q10),RANK(Q10,Q$8:Q$23),"")</f>
        <v>2</v>
      </c>
    </row>
    <row r="11" spans="1:18" ht="15" customHeight="1" thickBot="1">
      <c r="A11" s="71"/>
      <c r="B11" s="79"/>
      <c r="C11" s="78"/>
      <c r="D11" s="79"/>
      <c r="E11" s="54">
        <f>E10</f>
        <v>9.2</v>
      </c>
      <c r="F11" s="55">
        <f aca="true" t="shared" si="1" ref="F11:O11">IF(F10,E11+F10,)</f>
        <v>19.299999999999997</v>
      </c>
      <c r="G11" s="56">
        <f t="shared" si="1"/>
        <v>28.799999999999997</v>
      </c>
      <c r="H11" s="55">
        <f t="shared" si="1"/>
        <v>38.699999999999996</v>
      </c>
      <c r="I11" s="56">
        <f t="shared" si="1"/>
        <v>48.89999999999999</v>
      </c>
      <c r="J11" s="55">
        <f t="shared" si="1"/>
        <v>58.49999999999999</v>
      </c>
      <c r="K11" s="56">
        <f t="shared" si="1"/>
        <v>69.19999999999999</v>
      </c>
      <c r="L11" s="55">
        <f t="shared" si="1"/>
        <v>78.89999999999999</v>
      </c>
      <c r="M11" s="56">
        <f t="shared" si="1"/>
        <v>86.49999999999999</v>
      </c>
      <c r="N11" s="57">
        <f t="shared" si="1"/>
        <v>94.49999999999999</v>
      </c>
      <c r="O11" s="55">
        <f t="shared" si="1"/>
        <v>0</v>
      </c>
      <c r="P11" s="81"/>
      <c r="Q11" s="83"/>
      <c r="R11" s="34"/>
    </row>
    <row r="12" spans="1:18" ht="15" customHeight="1" thickBot="1">
      <c r="A12" s="71">
        <v>3</v>
      </c>
      <c r="B12" s="84" t="s">
        <v>140</v>
      </c>
      <c r="C12" s="78" t="s">
        <v>105</v>
      </c>
      <c r="D12" s="79">
        <v>555</v>
      </c>
      <c r="E12" s="49">
        <v>9.6</v>
      </c>
      <c r="F12" s="50">
        <v>9</v>
      </c>
      <c r="G12" s="51">
        <v>8.4</v>
      </c>
      <c r="H12" s="50">
        <v>8.6</v>
      </c>
      <c r="I12" s="51">
        <v>9.5</v>
      </c>
      <c r="J12" s="50">
        <v>8.8</v>
      </c>
      <c r="K12" s="51">
        <v>9</v>
      </c>
      <c r="L12" s="50">
        <v>10.7</v>
      </c>
      <c r="M12" s="51">
        <v>9.5</v>
      </c>
      <c r="N12" s="52">
        <v>9.4</v>
      </c>
      <c r="O12" s="50">
        <v>9.5</v>
      </c>
      <c r="P12" s="80">
        <f>SUM(E12:N12)</f>
        <v>92.50000000000001</v>
      </c>
      <c r="Q12" s="82">
        <f>D12+P12</f>
        <v>647.5</v>
      </c>
      <c r="R12" s="33">
        <f>IF(COUNT(Q12),RANK(Q12,Q$8:Q$23),"")</f>
        <v>3</v>
      </c>
    </row>
    <row r="13" spans="1:18" ht="15" customHeight="1" thickBot="1">
      <c r="A13" s="71"/>
      <c r="B13" s="84"/>
      <c r="C13" s="78"/>
      <c r="D13" s="79"/>
      <c r="E13" s="54">
        <f>E12</f>
        <v>9.6</v>
      </c>
      <c r="F13" s="55">
        <f aca="true" t="shared" si="2" ref="F13:O13">IF(F12,E13+F12,)</f>
        <v>18.6</v>
      </c>
      <c r="G13" s="56">
        <f t="shared" si="2"/>
        <v>27</v>
      </c>
      <c r="H13" s="55">
        <f t="shared" si="2"/>
        <v>35.6</v>
      </c>
      <c r="I13" s="56">
        <f t="shared" si="2"/>
        <v>45.1</v>
      </c>
      <c r="J13" s="55">
        <f t="shared" si="2"/>
        <v>53.900000000000006</v>
      </c>
      <c r="K13" s="56">
        <f t="shared" si="2"/>
        <v>62.900000000000006</v>
      </c>
      <c r="L13" s="55">
        <f t="shared" si="2"/>
        <v>73.60000000000001</v>
      </c>
      <c r="M13" s="56">
        <f t="shared" si="2"/>
        <v>83.10000000000001</v>
      </c>
      <c r="N13" s="57">
        <f t="shared" si="2"/>
        <v>92.50000000000001</v>
      </c>
      <c r="O13" s="55">
        <f t="shared" si="2"/>
        <v>102.00000000000001</v>
      </c>
      <c r="P13" s="81"/>
      <c r="Q13" s="83"/>
      <c r="R13" s="34"/>
    </row>
    <row r="14" spans="1:18" ht="15" customHeight="1" thickBot="1">
      <c r="A14" s="71">
        <v>4</v>
      </c>
      <c r="B14" s="78" t="s">
        <v>92</v>
      </c>
      <c r="C14" s="78" t="s">
        <v>90</v>
      </c>
      <c r="D14" s="78">
        <v>555</v>
      </c>
      <c r="E14" s="49">
        <v>10.2</v>
      </c>
      <c r="F14" s="50">
        <v>9.7</v>
      </c>
      <c r="G14" s="51">
        <v>7.4</v>
      </c>
      <c r="H14" s="50">
        <v>9.6</v>
      </c>
      <c r="I14" s="51">
        <v>8.8</v>
      </c>
      <c r="J14" s="50">
        <v>6.7</v>
      </c>
      <c r="K14" s="51">
        <v>9.7</v>
      </c>
      <c r="L14" s="50">
        <v>9.9</v>
      </c>
      <c r="M14" s="51">
        <v>7.1</v>
      </c>
      <c r="N14" s="52">
        <v>9.6</v>
      </c>
      <c r="O14" s="50"/>
      <c r="P14" s="80">
        <f>SUM(E14:N14)</f>
        <v>88.7</v>
      </c>
      <c r="Q14" s="82">
        <f>D14+P14</f>
        <v>643.7</v>
      </c>
      <c r="R14" s="33">
        <f>IF(COUNT(Q14),RANK(Q14,Q$8:Q$23),"")</f>
        <v>5</v>
      </c>
    </row>
    <row r="15" spans="1:18" ht="15" customHeight="1" thickBot="1">
      <c r="A15" s="71"/>
      <c r="B15" s="78"/>
      <c r="C15" s="78"/>
      <c r="D15" s="78"/>
      <c r="E15" s="54">
        <f>E14</f>
        <v>10.2</v>
      </c>
      <c r="F15" s="55">
        <f aca="true" t="shared" si="3" ref="F15:O15">IF(F14,E15+F14,)</f>
        <v>19.9</v>
      </c>
      <c r="G15" s="56">
        <f t="shared" si="3"/>
        <v>27.299999999999997</v>
      </c>
      <c r="H15" s="55">
        <f t="shared" si="3"/>
        <v>36.9</v>
      </c>
      <c r="I15" s="56">
        <f t="shared" si="3"/>
        <v>45.7</v>
      </c>
      <c r="J15" s="55">
        <f t="shared" si="3"/>
        <v>52.400000000000006</v>
      </c>
      <c r="K15" s="56">
        <f t="shared" si="3"/>
        <v>62.10000000000001</v>
      </c>
      <c r="L15" s="55">
        <f t="shared" si="3"/>
        <v>72.00000000000001</v>
      </c>
      <c r="M15" s="56">
        <f t="shared" si="3"/>
        <v>79.10000000000001</v>
      </c>
      <c r="N15" s="57">
        <f t="shared" si="3"/>
        <v>88.7</v>
      </c>
      <c r="O15" s="55">
        <f t="shared" si="3"/>
        <v>0</v>
      </c>
      <c r="P15" s="81"/>
      <c r="Q15" s="83"/>
      <c r="R15" s="34"/>
    </row>
    <row r="16" spans="1:18" ht="15" customHeight="1" thickBot="1">
      <c r="A16" s="71">
        <v>5</v>
      </c>
      <c r="B16" s="78" t="s">
        <v>116</v>
      </c>
      <c r="C16" s="78" t="s">
        <v>115</v>
      </c>
      <c r="D16" s="78">
        <v>554</v>
      </c>
      <c r="E16" s="49">
        <v>8.4</v>
      </c>
      <c r="F16" s="50">
        <v>10</v>
      </c>
      <c r="G16" s="51">
        <v>7.4</v>
      </c>
      <c r="H16" s="50">
        <v>7.5</v>
      </c>
      <c r="I16" s="51">
        <v>7.5</v>
      </c>
      <c r="J16" s="50">
        <v>9.3</v>
      </c>
      <c r="K16" s="51">
        <v>5.4</v>
      </c>
      <c r="L16" s="50">
        <v>10.5</v>
      </c>
      <c r="M16" s="51">
        <v>8.2</v>
      </c>
      <c r="N16" s="52">
        <v>9.1</v>
      </c>
      <c r="O16" s="50"/>
      <c r="P16" s="80">
        <f>SUM(E16:N16)</f>
        <v>83.3</v>
      </c>
      <c r="Q16" s="82">
        <f>D16+P16</f>
        <v>637.3</v>
      </c>
      <c r="R16" s="33">
        <f>IF(COUNT(Q16),RANK(Q16,Q$8:Q$23),"")</f>
        <v>8</v>
      </c>
    </row>
    <row r="17" spans="1:18" ht="15" customHeight="1" thickBot="1">
      <c r="A17" s="71"/>
      <c r="B17" s="78"/>
      <c r="C17" s="78"/>
      <c r="D17" s="78"/>
      <c r="E17" s="54">
        <f>E16</f>
        <v>8.4</v>
      </c>
      <c r="F17" s="55">
        <f aca="true" t="shared" si="4" ref="F17:O17">IF(F16,E17+F16,)</f>
        <v>18.4</v>
      </c>
      <c r="G17" s="56">
        <f t="shared" si="4"/>
        <v>25.799999999999997</v>
      </c>
      <c r="H17" s="55">
        <f t="shared" si="4"/>
        <v>33.3</v>
      </c>
      <c r="I17" s="56">
        <f t="shared" si="4"/>
        <v>40.8</v>
      </c>
      <c r="J17" s="55">
        <f t="shared" si="4"/>
        <v>50.099999999999994</v>
      </c>
      <c r="K17" s="56">
        <f t="shared" si="4"/>
        <v>55.49999999999999</v>
      </c>
      <c r="L17" s="55">
        <f t="shared" si="4"/>
        <v>66</v>
      </c>
      <c r="M17" s="56">
        <f t="shared" si="4"/>
        <v>74.2</v>
      </c>
      <c r="N17" s="57">
        <f t="shared" si="4"/>
        <v>83.3</v>
      </c>
      <c r="O17" s="55">
        <f t="shared" si="4"/>
        <v>0</v>
      </c>
      <c r="P17" s="81"/>
      <c r="Q17" s="83"/>
      <c r="R17" s="34"/>
    </row>
    <row r="18" spans="1:18" ht="15" customHeight="1" thickBot="1">
      <c r="A18" s="71">
        <v>6</v>
      </c>
      <c r="B18" s="84" t="s">
        <v>106</v>
      </c>
      <c r="C18" s="78" t="s">
        <v>105</v>
      </c>
      <c r="D18" s="79">
        <v>552</v>
      </c>
      <c r="E18" s="49">
        <v>9.1</v>
      </c>
      <c r="F18" s="50">
        <v>10.1</v>
      </c>
      <c r="G18" s="51">
        <v>10.1</v>
      </c>
      <c r="H18" s="50">
        <v>8.3</v>
      </c>
      <c r="I18" s="51">
        <v>7.8</v>
      </c>
      <c r="J18" s="50">
        <v>8.6</v>
      </c>
      <c r="K18" s="51">
        <v>8.3</v>
      </c>
      <c r="L18" s="50">
        <v>7.5</v>
      </c>
      <c r="M18" s="51">
        <v>10.5</v>
      </c>
      <c r="N18" s="52">
        <v>8.6</v>
      </c>
      <c r="O18" s="50"/>
      <c r="P18" s="80">
        <f>SUM(E18:N18)</f>
        <v>88.89999999999999</v>
      </c>
      <c r="Q18" s="82">
        <f>D18+P18</f>
        <v>640.9</v>
      </c>
      <c r="R18" s="33">
        <f>IF(COUNT(Q18),RANK(Q18,Q$8:Q$23),"")</f>
        <v>6</v>
      </c>
    </row>
    <row r="19" spans="1:18" ht="15" customHeight="1" thickBot="1">
      <c r="A19" s="71"/>
      <c r="B19" s="84"/>
      <c r="C19" s="78"/>
      <c r="D19" s="79"/>
      <c r="E19" s="54">
        <f>E18</f>
        <v>9.1</v>
      </c>
      <c r="F19" s="55">
        <f aca="true" t="shared" si="5" ref="F19:O19">IF(F18,E19+F18,)</f>
        <v>19.2</v>
      </c>
      <c r="G19" s="56">
        <f t="shared" si="5"/>
        <v>29.299999999999997</v>
      </c>
      <c r="H19" s="55">
        <f t="shared" si="5"/>
        <v>37.599999999999994</v>
      </c>
      <c r="I19" s="56">
        <f t="shared" si="5"/>
        <v>45.39999999999999</v>
      </c>
      <c r="J19" s="55">
        <f t="shared" si="5"/>
        <v>53.99999999999999</v>
      </c>
      <c r="K19" s="56">
        <f t="shared" si="5"/>
        <v>62.3</v>
      </c>
      <c r="L19" s="55">
        <f t="shared" si="5"/>
        <v>69.8</v>
      </c>
      <c r="M19" s="56">
        <f t="shared" si="5"/>
        <v>80.3</v>
      </c>
      <c r="N19" s="57">
        <f t="shared" si="5"/>
        <v>88.89999999999999</v>
      </c>
      <c r="O19" s="55">
        <f t="shared" si="5"/>
        <v>0</v>
      </c>
      <c r="P19" s="81"/>
      <c r="Q19" s="83"/>
      <c r="R19" s="34"/>
    </row>
    <row r="20" spans="1:18" ht="15" customHeight="1" thickBot="1">
      <c r="A20" s="71">
        <v>7</v>
      </c>
      <c r="B20" s="84" t="s">
        <v>109</v>
      </c>
      <c r="C20" s="78" t="s">
        <v>110</v>
      </c>
      <c r="D20" s="79">
        <v>551</v>
      </c>
      <c r="E20" s="49">
        <v>9.3</v>
      </c>
      <c r="F20" s="50">
        <v>7.9</v>
      </c>
      <c r="G20" s="51">
        <v>9.7</v>
      </c>
      <c r="H20" s="50">
        <v>10.5</v>
      </c>
      <c r="I20" s="51">
        <v>9.8</v>
      </c>
      <c r="J20" s="50">
        <v>10.2</v>
      </c>
      <c r="K20" s="51">
        <v>10.3</v>
      </c>
      <c r="L20" s="50">
        <v>10.1</v>
      </c>
      <c r="M20" s="51">
        <v>10</v>
      </c>
      <c r="N20" s="52">
        <v>8.7</v>
      </c>
      <c r="O20" s="50">
        <v>10.1</v>
      </c>
      <c r="P20" s="80">
        <f>SUM(E20:N20)</f>
        <v>96.5</v>
      </c>
      <c r="Q20" s="82">
        <f>D20+P20</f>
        <v>647.5</v>
      </c>
      <c r="R20" s="33">
        <f>IF(COUNT(Q20),RANK(Q20,Q$8:Q$23),"")</f>
        <v>3</v>
      </c>
    </row>
    <row r="21" spans="1:18" ht="15" customHeight="1" thickBot="1">
      <c r="A21" s="71"/>
      <c r="B21" s="84"/>
      <c r="C21" s="78"/>
      <c r="D21" s="79"/>
      <c r="E21" s="54">
        <f>E20</f>
        <v>9.3</v>
      </c>
      <c r="F21" s="55">
        <f aca="true" t="shared" si="6" ref="F21:O21">IF(F20,E21+F20,)</f>
        <v>17.200000000000003</v>
      </c>
      <c r="G21" s="56">
        <f t="shared" si="6"/>
        <v>26.900000000000002</v>
      </c>
      <c r="H21" s="55">
        <f t="shared" si="6"/>
        <v>37.400000000000006</v>
      </c>
      <c r="I21" s="56">
        <f t="shared" si="6"/>
        <v>47.2</v>
      </c>
      <c r="J21" s="55">
        <f t="shared" si="6"/>
        <v>57.400000000000006</v>
      </c>
      <c r="K21" s="56">
        <f t="shared" si="6"/>
        <v>67.7</v>
      </c>
      <c r="L21" s="55">
        <f t="shared" si="6"/>
        <v>77.8</v>
      </c>
      <c r="M21" s="56">
        <f t="shared" si="6"/>
        <v>87.8</v>
      </c>
      <c r="N21" s="57">
        <f t="shared" si="6"/>
        <v>96.5</v>
      </c>
      <c r="O21" s="55">
        <f t="shared" si="6"/>
        <v>106.6</v>
      </c>
      <c r="P21" s="81"/>
      <c r="Q21" s="83"/>
      <c r="R21" s="34"/>
    </row>
    <row r="22" spans="1:18" ht="15" customHeight="1" thickBot="1">
      <c r="A22" s="71">
        <v>8</v>
      </c>
      <c r="B22" s="79" t="s">
        <v>203</v>
      </c>
      <c r="C22" s="78" t="s">
        <v>90</v>
      </c>
      <c r="D22" s="78">
        <v>547</v>
      </c>
      <c r="E22" s="58">
        <v>10.5</v>
      </c>
      <c r="F22" s="53">
        <v>9</v>
      </c>
      <c r="G22" s="59">
        <v>9.7</v>
      </c>
      <c r="H22" s="53">
        <v>10.2</v>
      </c>
      <c r="I22" s="59">
        <v>7.8</v>
      </c>
      <c r="J22" s="53">
        <v>7</v>
      </c>
      <c r="K22" s="59">
        <v>9.6</v>
      </c>
      <c r="L22" s="53">
        <v>9</v>
      </c>
      <c r="M22" s="59">
        <v>9.3</v>
      </c>
      <c r="N22" s="60">
        <v>9.3</v>
      </c>
      <c r="O22" s="50"/>
      <c r="P22" s="80">
        <f>SUM(E22:N22)</f>
        <v>91.39999999999999</v>
      </c>
      <c r="Q22" s="85">
        <f>D22+P22</f>
        <v>638.4</v>
      </c>
      <c r="R22" s="33">
        <f>IF(COUNT(Q22),RANK(Q22,Q$8:Q$23),"")</f>
        <v>7</v>
      </c>
    </row>
    <row r="23" spans="1:18" ht="15" customHeight="1" thickBot="1">
      <c r="A23" s="71"/>
      <c r="B23" s="79"/>
      <c r="C23" s="78"/>
      <c r="D23" s="78"/>
      <c r="E23" s="61">
        <f>E22</f>
        <v>10.5</v>
      </c>
      <c r="F23" s="62">
        <f aca="true" t="shared" si="7" ref="F23:O23">IF(F22,E23+F22,)</f>
        <v>19.5</v>
      </c>
      <c r="G23" s="63">
        <f t="shared" si="7"/>
        <v>29.2</v>
      </c>
      <c r="H23" s="62">
        <f t="shared" si="7"/>
        <v>39.4</v>
      </c>
      <c r="I23" s="63">
        <f t="shared" si="7"/>
        <v>47.199999999999996</v>
      </c>
      <c r="J23" s="62">
        <f t="shared" si="7"/>
        <v>54.199999999999996</v>
      </c>
      <c r="K23" s="63">
        <f t="shared" si="7"/>
        <v>63.8</v>
      </c>
      <c r="L23" s="62">
        <f t="shared" si="7"/>
        <v>72.8</v>
      </c>
      <c r="M23" s="63">
        <f t="shared" si="7"/>
        <v>82.1</v>
      </c>
      <c r="N23" s="64">
        <f t="shared" si="7"/>
        <v>91.39999999999999</v>
      </c>
      <c r="O23" s="55">
        <f t="shared" si="7"/>
        <v>0</v>
      </c>
      <c r="P23" s="81"/>
      <c r="Q23" s="86"/>
      <c r="R23" s="34"/>
    </row>
  </sheetData>
  <mergeCells count="65">
    <mergeCell ref="P20:P21"/>
    <mergeCell ref="Q20:Q21"/>
    <mergeCell ref="R20:R21"/>
    <mergeCell ref="A22:A23"/>
    <mergeCell ref="B22:B23"/>
    <mergeCell ref="C22:C23"/>
    <mergeCell ref="D22:D23"/>
    <mergeCell ref="P22:P23"/>
    <mergeCell ref="Q22:Q23"/>
    <mergeCell ref="R22:R23"/>
    <mergeCell ref="A20:A21"/>
    <mergeCell ref="B20:B21"/>
    <mergeCell ref="C20:C21"/>
    <mergeCell ref="D20:D21"/>
    <mergeCell ref="P16:P17"/>
    <mergeCell ref="Q16:Q17"/>
    <mergeCell ref="R16:R17"/>
    <mergeCell ref="A18:A19"/>
    <mergeCell ref="B18:B19"/>
    <mergeCell ref="C18:C19"/>
    <mergeCell ref="D18:D19"/>
    <mergeCell ref="P18:P19"/>
    <mergeCell ref="Q18:Q19"/>
    <mergeCell ref="R18:R19"/>
    <mergeCell ref="A16:A17"/>
    <mergeCell ref="B16:B17"/>
    <mergeCell ref="C16:C17"/>
    <mergeCell ref="D16:D17"/>
    <mergeCell ref="P12:P13"/>
    <mergeCell ref="Q12:Q13"/>
    <mergeCell ref="R12:R13"/>
    <mergeCell ref="A14:A15"/>
    <mergeCell ref="B14:B15"/>
    <mergeCell ref="C14:C15"/>
    <mergeCell ref="D14:D15"/>
    <mergeCell ref="P14:P15"/>
    <mergeCell ref="Q14:Q15"/>
    <mergeCell ref="R14:R15"/>
    <mergeCell ref="A12:A13"/>
    <mergeCell ref="B12:B13"/>
    <mergeCell ref="C12:C13"/>
    <mergeCell ref="D12:D13"/>
    <mergeCell ref="P8:P9"/>
    <mergeCell ref="Q8:Q9"/>
    <mergeCell ref="R8:R9"/>
    <mergeCell ref="A10:A11"/>
    <mergeCell ref="B10:B11"/>
    <mergeCell ref="C10:C11"/>
    <mergeCell ref="D10:D11"/>
    <mergeCell ref="P10:P11"/>
    <mergeCell ref="Q10:Q11"/>
    <mergeCell ref="R10:R11"/>
    <mergeCell ref="A8:A9"/>
    <mergeCell ref="B8:B9"/>
    <mergeCell ref="C8:C9"/>
    <mergeCell ref="D8:D9"/>
    <mergeCell ref="A1:R2"/>
    <mergeCell ref="A3:R4"/>
    <mergeCell ref="A6:A7"/>
    <mergeCell ref="B6:B7"/>
    <mergeCell ref="C6:C7"/>
    <mergeCell ref="D6:D7"/>
    <mergeCell ref="P6:P7"/>
    <mergeCell ref="Q6:Q7"/>
    <mergeCell ref="R6:R7"/>
  </mergeCells>
  <conditionalFormatting sqref="E8:O8 E10:O10 E12:O12 E14:O14 E16:O16 E18:O18 E20:O20 E22:O22">
    <cfRule type="cellIs" priority="1" dxfId="0" operator="greaterThanOrEqual" stopIfTrue="1">
      <formula>10</formula>
    </cfRule>
  </conditionalFormatting>
  <printOptions horizontalCentered="1" verticalCentered="1"/>
  <pageMargins left="0" right="0" top="0" bottom="0" header="0.512" footer="0.512"/>
  <pageSetup orientation="landscape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4">
      <selection activeCell="A32" sqref="A32:IV4611"/>
    </sheetView>
  </sheetViews>
  <sheetFormatPr defaultColWidth="10.625" defaultRowHeight="13.5"/>
  <cols>
    <col min="1" max="1" width="15.50390625" style="24" customWidth="1"/>
    <col min="2" max="3" width="4.625" style="24" customWidth="1"/>
    <col min="4" max="4" width="14.625" style="24" customWidth="1"/>
    <col min="5" max="10" width="4.625" style="24" customWidth="1"/>
    <col min="11" max="11" width="7.625" style="24" customWidth="1"/>
    <col min="12" max="12" width="8.625" style="24" customWidth="1"/>
    <col min="13" max="13" width="4.625" style="24" customWidth="1"/>
  </cols>
  <sheetData>
    <row r="1" spans="1:13" ht="14.25">
      <c r="A1" s="9" t="s">
        <v>45</v>
      </c>
      <c r="B1" s="9" t="s">
        <v>46</v>
      </c>
      <c r="C1" s="9" t="s">
        <v>47</v>
      </c>
      <c r="D1" s="9" t="s">
        <v>48</v>
      </c>
      <c r="E1" s="10" t="s">
        <v>49</v>
      </c>
      <c r="F1" s="10" t="s">
        <v>50</v>
      </c>
      <c r="G1" s="10" t="s">
        <v>51</v>
      </c>
      <c r="H1" s="10" t="s">
        <v>52</v>
      </c>
      <c r="I1" s="10" t="s">
        <v>53</v>
      </c>
      <c r="J1" s="10" t="s">
        <v>54</v>
      </c>
      <c r="K1" s="11" t="s">
        <v>55</v>
      </c>
      <c r="L1" s="12" t="s">
        <v>56</v>
      </c>
      <c r="M1" s="13" t="s">
        <v>57</v>
      </c>
    </row>
    <row r="2" spans="1:13" ht="13.5">
      <c r="A2" s="14" t="s">
        <v>58</v>
      </c>
      <c r="B2" s="15">
        <v>1</v>
      </c>
      <c r="C2" s="15">
        <v>28</v>
      </c>
      <c r="D2" s="16" t="s">
        <v>67</v>
      </c>
      <c r="E2" s="17">
        <v>93</v>
      </c>
      <c r="F2" s="17">
        <v>91</v>
      </c>
      <c r="G2" s="17">
        <v>93</v>
      </c>
      <c r="H2" s="17">
        <v>92</v>
      </c>
      <c r="I2" s="17">
        <v>89</v>
      </c>
      <c r="J2" s="17">
        <v>82</v>
      </c>
      <c r="K2" s="18">
        <v>540</v>
      </c>
      <c r="L2" s="14"/>
      <c r="M2" s="14"/>
    </row>
    <row r="3" spans="1:13" ht="14.25">
      <c r="A3" s="19" t="s">
        <v>59</v>
      </c>
      <c r="B3" s="15">
        <v>2</v>
      </c>
      <c r="C3" s="15">
        <v>28</v>
      </c>
      <c r="D3" s="16" t="s">
        <v>68</v>
      </c>
      <c r="E3" s="17">
        <v>91</v>
      </c>
      <c r="F3" s="17">
        <v>89</v>
      </c>
      <c r="G3" s="17">
        <v>95</v>
      </c>
      <c r="H3" s="17">
        <v>90</v>
      </c>
      <c r="I3" s="17">
        <v>94</v>
      </c>
      <c r="J3" s="17">
        <v>93</v>
      </c>
      <c r="K3" s="18">
        <v>552</v>
      </c>
      <c r="L3" s="20"/>
      <c r="M3" s="20"/>
    </row>
    <row r="4" spans="1:13" ht="13.5">
      <c r="A4" s="20"/>
      <c r="B4" s="15">
        <v>3</v>
      </c>
      <c r="C4" s="15">
        <v>28</v>
      </c>
      <c r="D4" s="16" t="s">
        <v>69</v>
      </c>
      <c r="E4" s="17">
        <v>93</v>
      </c>
      <c r="F4" s="17">
        <v>90</v>
      </c>
      <c r="G4" s="17">
        <v>92</v>
      </c>
      <c r="H4" s="17">
        <v>95</v>
      </c>
      <c r="I4" s="17">
        <v>91</v>
      </c>
      <c r="J4" s="17">
        <v>95</v>
      </c>
      <c r="K4" s="18">
        <v>556</v>
      </c>
      <c r="L4" s="21">
        <f>SUM(K2:K4)</f>
        <v>1648</v>
      </c>
      <c r="M4" s="22">
        <f>IF(COUNT(L4),RANK(L4,L$4:L$20),"")</f>
        <v>2</v>
      </c>
    </row>
    <row r="5" spans="1:13" ht="13.5">
      <c r="A5" s="15" t="s">
        <v>60</v>
      </c>
      <c r="B5" s="15">
        <v>4</v>
      </c>
      <c r="C5" s="15">
        <v>28</v>
      </c>
      <c r="D5" s="16" t="s">
        <v>70</v>
      </c>
      <c r="E5" s="17">
        <v>89</v>
      </c>
      <c r="F5" s="17">
        <v>94</v>
      </c>
      <c r="G5" s="17">
        <v>88</v>
      </c>
      <c r="H5" s="17">
        <v>90</v>
      </c>
      <c r="I5" s="17">
        <v>85</v>
      </c>
      <c r="J5" s="17">
        <v>88</v>
      </c>
      <c r="K5" s="18">
        <v>534</v>
      </c>
      <c r="L5" s="17"/>
      <c r="M5" s="22"/>
    </row>
    <row r="6" spans="1:13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3.5">
      <c r="A7" s="14"/>
      <c r="B7" s="15">
        <v>2</v>
      </c>
      <c r="C7" s="15">
        <v>25</v>
      </c>
      <c r="D7" s="16" t="s">
        <v>71</v>
      </c>
      <c r="E7" s="17">
        <v>81</v>
      </c>
      <c r="F7" s="17">
        <v>88</v>
      </c>
      <c r="G7" s="17">
        <v>84</v>
      </c>
      <c r="H7" s="17">
        <v>92</v>
      </c>
      <c r="I7" s="17">
        <v>84</v>
      </c>
      <c r="J7" s="17">
        <v>91</v>
      </c>
      <c r="K7" s="18">
        <v>520</v>
      </c>
      <c r="L7" s="14"/>
      <c r="M7" s="14"/>
    </row>
    <row r="8" spans="1:13" ht="14.25">
      <c r="A8" s="19" t="s">
        <v>61</v>
      </c>
      <c r="B8" s="15">
        <v>1</v>
      </c>
      <c r="C8" s="15">
        <v>25</v>
      </c>
      <c r="D8" s="16" t="s">
        <v>72</v>
      </c>
      <c r="E8" s="17">
        <v>91</v>
      </c>
      <c r="F8" s="17">
        <v>90</v>
      </c>
      <c r="G8" s="17">
        <v>94</v>
      </c>
      <c r="H8" s="17">
        <v>91</v>
      </c>
      <c r="I8" s="17">
        <v>92</v>
      </c>
      <c r="J8" s="17">
        <v>93</v>
      </c>
      <c r="K8" s="18">
        <v>551</v>
      </c>
      <c r="L8" s="20"/>
      <c r="M8" s="20"/>
    </row>
    <row r="9" spans="1:13" ht="13.5">
      <c r="A9" s="20"/>
      <c r="B9" s="15">
        <v>3</v>
      </c>
      <c r="C9" s="15">
        <v>25</v>
      </c>
      <c r="D9" s="16" t="s">
        <v>73</v>
      </c>
      <c r="E9" s="17">
        <v>92</v>
      </c>
      <c r="F9" s="17">
        <v>90</v>
      </c>
      <c r="G9" s="17">
        <v>89</v>
      </c>
      <c r="H9" s="17">
        <v>90</v>
      </c>
      <c r="I9" s="17">
        <v>90</v>
      </c>
      <c r="J9" s="17">
        <v>91</v>
      </c>
      <c r="K9" s="18">
        <v>542</v>
      </c>
      <c r="L9" s="21">
        <f>SUM(K7:K9)</f>
        <v>1613</v>
      </c>
      <c r="M9" s="22">
        <f>IF(COUNT(L9),RANK(L9,L$4:L$20),"")</f>
        <v>4</v>
      </c>
    </row>
    <row r="10" spans="1:13" ht="13.5">
      <c r="A10" s="15" t="s">
        <v>60</v>
      </c>
      <c r="B10" s="15">
        <v>4</v>
      </c>
      <c r="C10" s="15">
        <v>25</v>
      </c>
      <c r="D10" s="16" t="s">
        <v>74</v>
      </c>
      <c r="E10" s="17">
        <v>85</v>
      </c>
      <c r="F10" s="17">
        <v>85</v>
      </c>
      <c r="G10" s="17">
        <v>90</v>
      </c>
      <c r="H10" s="17">
        <v>83</v>
      </c>
      <c r="I10" s="17">
        <v>89</v>
      </c>
      <c r="J10" s="17">
        <v>77</v>
      </c>
      <c r="K10" s="18">
        <v>509</v>
      </c>
      <c r="L10" s="17"/>
      <c r="M10" s="22"/>
    </row>
    <row r="11" spans="1:13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>
      <c r="A12" s="14"/>
      <c r="B12" s="15">
        <v>3</v>
      </c>
      <c r="C12" s="15">
        <v>31</v>
      </c>
      <c r="D12" s="16" t="s">
        <v>75</v>
      </c>
      <c r="E12" s="17">
        <v>91</v>
      </c>
      <c r="F12" s="17">
        <v>94</v>
      </c>
      <c r="G12" s="17">
        <v>95</v>
      </c>
      <c r="H12" s="17">
        <v>92</v>
      </c>
      <c r="I12" s="17">
        <v>93</v>
      </c>
      <c r="J12" s="17">
        <v>90</v>
      </c>
      <c r="K12" s="18">
        <v>555</v>
      </c>
      <c r="L12" s="14"/>
      <c r="M12" s="14"/>
    </row>
    <row r="13" spans="1:13" ht="14.25">
      <c r="A13" s="19" t="s">
        <v>62</v>
      </c>
      <c r="B13" s="15">
        <v>2</v>
      </c>
      <c r="C13" s="15">
        <v>31</v>
      </c>
      <c r="D13" s="16" t="s">
        <v>76</v>
      </c>
      <c r="E13" s="17">
        <v>91</v>
      </c>
      <c r="F13" s="17">
        <v>92</v>
      </c>
      <c r="G13" s="17">
        <v>93</v>
      </c>
      <c r="H13" s="17">
        <v>93</v>
      </c>
      <c r="I13" s="17">
        <v>87</v>
      </c>
      <c r="J13" s="17">
        <v>91</v>
      </c>
      <c r="K13" s="18">
        <v>547</v>
      </c>
      <c r="L13" s="20"/>
      <c r="M13" s="20"/>
    </row>
    <row r="14" spans="1:13" ht="13.5">
      <c r="A14" s="20"/>
      <c r="B14" s="15">
        <v>1</v>
      </c>
      <c r="C14" s="15">
        <v>31</v>
      </c>
      <c r="D14" s="16" t="s">
        <v>77</v>
      </c>
      <c r="E14" s="17">
        <v>88</v>
      </c>
      <c r="F14" s="17">
        <v>91</v>
      </c>
      <c r="G14" s="17">
        <v>90</v>
      </c>
      <c r="H14" s="17">
        <v>92</v>
      </c>
      <c r="I14" s="17">
        <v>92</v>
      </c>
      <c r="J14" s="17">
        <v>94</v>
      </c>
      <c r="K14" s="18">
        <v>547</v>
      </c>
      <c r="L14" s="21">
        <f>SUM(K12:K14)</f>
        <v>1649</v>
      </c>
      <c r="M14" s="22">
        <f>IF(COUNT(L14),RANK(L14,L$4:L$20),"")</f>
        <v>1</v>
      </c>
    </row>
    <row r="15" spans="1:13" ht="13.5">
      <c r="A15" s="15" t="s">
        <v>60</v>
      </c>
      <c r="B15" s="15">
        <v>4</v>
      </c>
      <c r="C15" s="15">
        <v>31</v>
      </c>
      <c r="D15" s="16" t="s">
        <v>63</v>
      </c>
      <c r="E15" s="17">
        <v>88</v>
      </c>
      <c r="F15" s="17">
        <v>83</v>
      </c>
      <c r="G15" s="17">
        <v>89</v>
      </c>
      <c r="H15" s="17">
        <v>74</v>
      </c>
      <c r="I15" s="17">
        <v>83</v>
      </c>
      <c r="J15" s="17">
        <v>85</v>
      </c>
      <c r="K15" s="18">
        <v>502</v>
      </c>
      <c r="L15" s="17"/>
      <c r="M15" s="22"/>
    </row>
    <row r="16" spans="1:13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3.5">
      <c r="A17" s="14"/>
      <c r="B17" s="15">
        <v>1</v>
      </c>
      <c r="C17" s="15">
        <v>26</v>
      </c>
      <c r="D17" s="16" t="s">
        <v>114</v>
      </c>
      <c r="E17" s="17">
        <v>93</v>
      </c>
      <c r="F17" s="17">
        <v>91</v>
      </c>
      <c r="G17" s="17">
        <v>88</v>
      </c>
      <c r="H17" s="17">
        <v>92</v>
      </c>
      <c r="I17" s="17">
        <v>89</v>
      </c>
      <c r="J17" s="17">
        <v>90</v>
      </c>
      <c r="K17" s="18">
        <v>543</v>
      </c>
      <c r="L17" s="14"/>
      <c r="M17" s="14"/>
    </row>
    <row r="18" spans="1:13" ht="14.25">
      <c r="A18" s="19" t="s">
        <v>64</v>
      </c>
      <c r="B18" s="15">
        <v>2</v>
      </c>
      <c r="C18" s="15">
        <v>26</v>
      </c>
      <c r="D18" s="16" t="s">
        <v>119</v>
      </c>
      <c r="E18" s="17">
        <v>92</v>
      </c>
      <c r="F18" s="17">
        <v>94</v>
      </c>
      <c r="G18" s="17">
        <v>87</v>
      </c>
      <c r="H18" s="17">
        <v>94</v>
      </c>
      <c r="I18" s="17">
        <v>94</v>
      </c>
      <c r="J18" s="17">
        <v>93</v>
      </c>
      <c r="K18" s="18">
        <v>554</v>
      </c>
      <c r="L18" s="20"/>
      <c r="M18" s="20"/>
    </row>
    <row r="19" spans="1:13" ht="13.5">
      <c r="A19" s="20"/>
      <c r="B19" s="15">
        <v>3</v>
      </c>
      <c r="C19" s="15">
        <v>26</v>
      </c>
      <c r="D19" s="16" t="s">
        <v>117</v>
      </c>
      <c r="E19" s="17">
        <v>86</v>
      </c>
      <c r="F19" s="17">
        <v>93</v>
      </c>
      <c r="G19" s="17">
        <v>93</v>
      </c>
      <c r="H19" s="17">
        <v>90</v>
      </c>
      <c r="I19" s="17">
        <v>91</v>
      </c>
      <c r="J19" s="17">
        <v>90</v>
      </c>
      <c r="K19" s="18">
        <v>543</v>
      </c>
      <c r="L19" s="21">
        <f>SUM(K17:K19)</f>
        <v>1640</v>
      </c>
      <c r="M19" s="22">
        <f>IF(COUNT(L19),RANK(L19,L$4:L$20),"")</f>
        <v>3</v>
      </c>
    </row>
    <row r="20" spans="1:13" ht="13.5">
      <c r="A20" s="15" t="s">
        <v>60</v>
      </c>
      <c r="B20" s="15">
        <v>4</v>
      </c>
      <c r="C20" s="15">
        <v>26</v>
      </c>
      <c r="D20" s="16" t="s">
        <v>120</v>
      </c>
      <c r="E20" s="17">
        <v>78</v>
      </c>
      <c r="F20" s="17">
        <v>79</v>
      </c>
      <c r="G20" s="17">
        <v>76</v>
      </c>
      <c r="H20" s="17">
        <v>77</v>
      </c>
      <c r="I20" s="17">
        <v>74</v>
      </c>
      <c r="J20" s="17">
        <v>84</v>
      </c>
      <c r="K20" s="18">
        <v>468</v>
      </c>
      <c r="L20" s="17"/>
      <c r="M20" s="22"/>
    </row>
    <row r="21" spans="1:13" ht="13.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3.5">
      <c r="A22" s="14"/>
      <c r="B22" s="15">
        <v>1</v>
      </c>
      <c r="C22" s="15">
        <v>29</v>
      </c>
      <c r="D22" s="16" t="s">
        <v>124</v>
      </c>
      <c r="E22" s="17">
        <v>88</v>
      </c>
      <c r="F22" s="17">
        <v>87</v>
      </c>
      <c r="G22" s="17">
        <v>90</v>
      </c>
      <c r="H22" s="17">
        <v>93</v>
      </c>
      <c r="I22" s="17">
        <v>93</v>
      </c>
      <c r="J22" s="17">
        <v>95</v>
      </c>
      <c r="K22" s="18">
        <v>546</v>
      </c>
      <c r="L22" s="14"/>
      <c r="M22" s="14"/>
    </row>
    <row r="23" spans="1:13" ht="14.25">
      <c r="A23" s="19" t="s">
        <v>65</v>
      </c>
      <c r="B23" s="15">
        <v>2</v>
      </c>
      <c r="C23" s="15">
        <v>29</v>
      </c>
      <c r="D23" s="16" t="s">
        <v>125</v>
      </c>
      <c r="E23" s="17">
        <v>85</v>
      </c>
      <c r="F23" s="17">
        <v>86</v>
      </c>
      <c r="G23" s="17">
        <v>80</v>
      </c>
      <c r="H23" s="17">
        <v>79</v>
      </c>
      <c r="I23" s="17">
        <v>87</v>
      </c>
      <c r="J23" s="17">
        <v>74</v>
      </c>
      <c r="K23" s="18">
        <v>491</v>
      </c>
      <c r="L23" s="20"/>
      <c r="M23" s="20"/>
    </row>
    <row r="24" spans="1:13" ht="13.5">
      <c r="A24" s="20"/>
      <c r="B24" s="15">
        <v>3</v>
      </c>
      <c r="C24" s="15">
        <v>29</v>
      </c>
      <c r="D24" s="16" t="s">
        <v>94</v>
      </c>
      <c r="E24" s="17">
        <v>91</v>
      </c>
      <c r="F24" s="17">
        <v>94</v>
      </c>
      <c r="G24" s="17">
        <v>98</v>
      </c>
      <c r="H24" s="17">
        <v>94</v>
      </c>
      <c r="I24" s="17">
        <v>93</v>
      </c>
      <c r="J24" s="17">
        <v>93</v>
      </c>
      <c r="K24" s="18">
        <v>563</v>
      </c>
      <c r="L24" s="21">
        <f>SUM(K22:K24)</f>
        <v>1600</v>
      </c>
      <c r="M24" s="22">
        <v>5</v>
      </c>
    </row>
    <row r="25" spans="1:13" ht="13.5">
      <c r="A25" s="15" t="s">
        <v>60</v>
      </c>
      <c r="B25" s="15">
        <v>4</v>
      </c>
      <c r="C25" s="15">
        <v>29</v>
      </c>
      <c r="D25" s="16" t="s">
        <v>98</v>
      </c>
      <c r="E25" s="17">
        <v>82</v>
      </c>
      <c r="F25" s="17">
        <v>88</v>
      </c>
      <c r="G25" s="17">
        <v>86</v>
      </c>
      <c r="H25" s="17">
        <v>91</v>
      </c>
      <c r="I25" s="17">
        <v>93</v>
      </c>
      <c r="J25" s="17">
        <v>86</v>
      </c>
      <c r="K25" s="18">
        <v>526</v>
      </c>
      <c r="L25" s="17"/>
      <c r="M25" s="22"/>
    </row>
    <row r="26" spans="1:13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3.5">
      <c r="A27" s="14"/>
      <c r="B27" s="15">
        <v>1</v>
      </c>
      <c r="C27" s="15">
        <v>30</v>
      </c>
      <c r="D27" s="16" t="s">
        <v>99</v>
      </c>
      <c r="E27" s="17">
        <v>92</v>
      </c>
      <c r="F27" s="17">
        <v>93</v>
      </c>
      <c r="G27" s="17">
        <v>85</v>
      </c>
      <c r="H27" s="17">
        <v>91</v>
      </c>
      <c r="I27" s="17">
        <v>92</v>
      </c>
      <c r="J27" s="17">
        <v>89</v>
      </c>
      <c r="K27" s="18">
        <v>542</v>
      </c>
      <c r="L27" s="14"/>
      <c r="M27" s="14"/>
    </row>
    <row r="28" spans="1:13" ht="14.25">
      <c r="A28" s="19" t="s">
        <v>66</v>
      </c>
      <c r="B28" s="15">
        <v>2</v>
      </c>
      <c r="C28" s="15">
        <v>30</v>
      </c>
      <c r="D28" s="16" t="s">
        <v>121</v>
      </c>
      <c r="E28" s="17">
        <v>84</v>
      </c>
      <c r="F28" s="17">
        <v>82</v>
      </c>
      <c r="G28" s="17">
        <v>89</v>
      </c>
      <c r="H28" s="17">
        <v>79</v>
      </c>
      <c r="I28" s="17">
        <v>85</v>
      </c>
      <c r="J28" s="17">
        <v>82</v>
      </c>
      <c r="K28" s="18">
        <v>501</v>
      </c>
      <c r="L28" s="20"/>
      <c r="M28" s="20"/>
    </row>
    <row r="29" spans="1:13" ht="13.5">
      <c r="A29" s="20"/>
      <c r="B29" s="15">
        <v>3</v>
      </c>
      <c r="C29" s="15">
        <v>30</v>
      </c>
      <c r="D29" s="16" t="s">
        <v>122</v>
      </c>
      <c r="E29" s="17">
        <v>83</v>
      </c>
      <c r="F29" s="17">
        <v>88</v>
      </c>
      <c r="G29" s="17">
        <v>86</v>
      </c>
      <c r="H29" s="17">
        <v>88</v>
      </c>
      <c r="I29" s="17">
        <v>92</v>
      </c>
      <c r="J29" s="17">
        <v>84</v>
      </c>
      <c r="K29" s="18">
        <v>521</v>
      </c>
      <c r="L29" s="21">
        <f>SUM(K27:K29)</f>
        <v>1564</v>
      </c>
      <c r="M29" s="22">
        <v>6</v>
      </c>
    </row>
    <row r="30" spans="1:13" ht="13.5">
      <c r="A30" s="15" t="s">
        <v>60</v>
      </c>
      <c r="B30" s="15">
        <v>4</v>
      </c>
      <c r="C30" s="15">
        <v>30</v>
      </c>
      <c r="D30" s="16" t="s">
        <v>123</v>
      </c>
      <c r="E30" s="17">
        <v>85</v>
      </c>
      <c r="F30" s="17">
        <v>85</v>
      </c>
      <c r="G30" s="17">
        <v>79</v>
      </c>
      <c r="H30" s="17">
        <v>68</v>
      </c>
      <c r="I30" s="17">
        <v>79</v>
      </c>
      <c r="J30" s="17">
        <v>72</v>
      </c>
      <c r="K30" s="18">
        <v>468</v>
      </c>
      <c r="L30" s="17"/>
      <c r="M30" s="22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鈴木崇弘</cp:lastModifiedBy>
  <cp:lastPrinted>2002-05-05T05:56:21Z</cp:lastPrinted>
  <dcterms:created xsi:type="dcterms:W3CDTF">2002-05-02T20:14:58Z</dcterms:created>
  <dcterms:modified xsi:type="dcterms:W3CDTF">2002-11-23T14:21:35Z</dcterms:modified>
  <cp:category/>
  <cp:version/>
  <cp:contentType/>
  <cp:contentStatus/>
</cp:coreProperties>
</file>