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60" windowHeight="5865" tabRatio="810" firstSheet="1" activeTab="7"/>
  </bookViews>
  <sheets>
    <sheet name="１０ｍＳ６０" sheetId="1" r:id="rId1"/>
    <sheet name="５０ｍＰ６０ " sheetId="2" r:id="rId2"/>
    <sheet name="５０ｍ３×２０" sheetId="3" r:id="rId3"/>
    <sheet name="ファイナル１０ｍＳ４０ｗ" sheetId="4" r:id="rId4"/>
    <sheet name="１０ｍＳ４０Ｗ" sheetId="5" r:id="rId5"/>
    <sheet name="１０ｍＳ４０Ｗ団体" sheetId="6" r:id="rId6"/>
    <sheet name="１０ｍＳ６０ファイナル" sheetId="7" r:id="rId7"/>
    <sheet name="１０ｍＳ６０団体" sheetId="8" r:id="rId8"/>
  </sheets>
  <definedNames>
    <definedName name="_xlnm.Print_Area" localSheetId="4">'１０ｍＳ４０Ｗ'!$A$5:$M$13</definedName>
    <definedName name="_xlnm.Print_Area" localSheetId="5">'１０ｍＳ４０Ｗ団体'!$A$1:$K$16</definedName>
    <definedName name="_xlnm.Print_Area" localSheetId="0">'１０ｍＳ６０'!$C$96:$N$118</definedName>
    <definedName name="_xlnm.Print_Area" localSheetId="2">'５０ｍ３×２０'!$C$5:$N$15</definedName>
    <definedName name="_xlnm.Print_Area" localSheetId="1">'５０ｍＰ６０ '!$C$5:$M$14</definedName>
  </definedNames>
  <calcPr fullCalcOnLoad="1"/>
</workbook>
</file>

<file path=xl/sharedStrings.xml><?xml version="1.0" encoding="utf-8"?>
<sst xmlns="http://schemas.openxmlformats.org/spreadsheetml/2006/main" count="602" uniqueCount="264">
  <si>
    <t>古橋　均</t>
  </si>
  <si>
    <t>高土　浩一</t>
  </si>
  <si>
    <t>S5</t>
  </si>
  <si>
    <t>学　校　名</t>
  </si>
  <si>
    <t>射群</t>
  </si>
  <si>
    <t>射座</t>
  </si>
  <si>
    <t>名　前</t>
  </si>
  <si>
    <t>Ｓ１</t>
  </si>
  <si>
    <t>Ｓ２</t>
  </si>
  <si>
    <t>Ｓ３</t>
  </si>
  <si>
    <t>Ｓ４</t>
  </si>
  <si>
    <t>Ｓ５</t>
  </si>
  <si>
    <t>Ｓ６</t>
  </si>
  <si>
    <t>得　点</t>
  </si>
  <si>
    <t>合　計</t>
  </si>
  <si>
    <t>順位</t>
  </si>
  <si>
    <t>　</t>
  </si>
  <si>
    <t>名古屋大学</t>
  </si>
  <si>
    <t>[補欠]</t>
  </si>
  <si>
    <t>名古屋工業大学</t>
  </si>
  <si>
    <t>愛知学院大学</t>
  </si>
  <si>
    <t>愛知大学</t>
  </si>
  <si>
    <t>名城大学</t>
  </si>
  <si>
    <t>金沢大学</t>
  </si>
  <si>
    <t>児玉　奈緒子</t>
  </si>
  <si>
    <t>鈴木　崇弘</t>
  </si>
  <si>
    <t>S3</t>
  </si>
  <si>
    <t>S4</t>
  </si>
  <si>
    <t>S6</t>
  </si>
  <si>
    <t>S7</t>
  </si>
  <si>
    <t>S8</t>
  </si>
  <si>
    <t>S9</t>
  </si>
  <si>
    <t>S10</t>
  </si>
  <si>
    <t>５０m三姿勢６０発競技</t>
  </si>
  <si>
    <t>10m立射６０発競技</t>
  </si>
  <si>
    <t>S1</t>
  </si>
  <si>
    <t>S2</t>
  </si>
  <si>
    <t>S3</t>
  </si>
  <si>
    <t>S4</t>
  </si>
  <si>
    <t>S5</t>
  </si>
  <si>
    <t>S6</t>
  </si>
  <si>
    <t>早川　慶</t>
  </si>
  <si>
    <t>Ｐ２</t>
  </si>
  <si>
    <t>Ｐ３</t>
  </si>
  <si>
    <t>Ｐ４</t>
  </si>
  <si>
    <t>Ｐ５</t>
  </si>
  <si>
    <t>Ｐ６</t>
  </si>
  <si>
    <t>第10回中部女子学生ライフル射撃選手権大会</t>
  </si>
  <si>
    <t>10m立射４０発競技</t>
  </si>
  <si>
    <t>A</t>
  </si>
  <si>
    <t>B</t>
  </si>
  <si>
    <t>福田　翔</t>
  </si>
  <si>
    <t>第６２回中部学生ライフル射撃選手権大会</t>
  </si>
  <si>
    <t>松ヶ野　修功</t>
  </si>
  <si>
    <t>脇　伸幸</t>
  </si>
  <si>
    <t>林　功之助</t>
  </si>
  <si>
    <t>横山　幸司</t>
  </si>
  <si>
    <t>祖父江　隆</t>
  </si>
  <si>
    <t>高橋　篤史</t>
  </si>
  <si>
    <t>浅井　桂</t>
  </si>
  <si>
    <t>上原　査代子</t>
  </si>
  <si>
    <t>寺本　祥子</t>
  </si>
  <si>
    <t>永田　久恵</t>
  </si>
  <si>
    <t>阿部　紀男</t>
  </si>
  <si>
    <t>大見　典子　</t>
  </si>
  <si>
    <t>杉浦　宏治</t>
  </si>
  <si>
    <t>梶野　隆行</t>
  </si>
  <si>
    <t>飯田　智文</t>
  </si>
  <si>
    <t>中島　勉</t>
  </si>
  <si>
    <t>安川　知孝</t>
  </si>
  <si>
    <t>１０ｍＳ４０ｗ  Final</t>
  </si>
  <si>
    <t>第１０回中部女子学生ライフル射撃選手権大会</t>
  </si>
  <si>
    <t>１０ｍＳ６０  Final</t>
  </si>
  <si>
    <t>第６２回中部学生ライフル射撃選手権大会</t>
  </si>
  <si>
    <t>第６２回中部学生ライフル射撃選手権大会</t>
  </si>
  <si>
    <t>５０m伏射６０発競技</t>
  </si>
  <si>
    <t>日時：9月1日</t>
  </si>
  <si>
    <t>順位</t>
  </si>
  <si>
    <t>射群</t>
  </si>
  <si>
    <t>射座</t>
  </si>
  <si>
    <t>氏名</t>
  </si>
  <si>
    <t>所属</t>
  </si>
  <si>
    <t>合計</t>
  </si>
  <si>
    <t>備考</t>
  </si>
  <si>
    <t>椎尾　奈苗</t>
  </si>
  <si>
    <t>名古屋大学</t>
  </si>
  <si>
    <t>中村　知樹</t>
  </si>
  <si>
    <t>牧　征樹</t>
  </si>
  <si>
    <t>名古屋工業大学</t>
  </si>
  <si>
    <t>真貝　寛之</t>
  </si>
  <si>
    <t>宮口　哲</t>
  </si>
  <si>
    <t>繁永　伸明</t>
  </si>
  <si>
    <t>児玉　奈緒子</t>
  </si>
  <si>
    <t>松ヶ野　修功</t>
  </si>
  <si>
    <t>酒井　健一</t>
  </si>
  <si>
    <t>田畠　大輔</t>
  </si>
  <si>
    <t>第６2回中部学生ライフル射撃選手権大会</t>
  </si>
  <si>
    <t>名古屋工業大学</t>
  </si>
  <si>
    <t>名古屋大学</t>
  </si>
  <si>
    <t>大見　典子</t>
  </si>
  <si>
    <t>愛知大学</t>
  </si>
  <si>
    <t>金沢大学</t>
  </si>
  <si>
    <t>上原　査代子</t>
  </si>
  <si>
    <t>愛知学院大学</t>
  </si>
  <si>
    <t>高土　浩一</t>
  </si>
  <si>
    <t>名城大学</t>
  </si>
  <si>
    <t>脇　伸幸</t>
  </si>
  <si>
    <t>古橋　均</t>
  </si>
  <si>
    <t>大橋　牧子</t>
  </si>
  <si>
    <t>繁永　伸明</t>
  </si>
  <si>
    <t>服部　俊秀</t>
  </si>
  <si>
    <t>永田　久恵</t>
  </si>
  <si>
    <t>浅井　桂</t>
  </si>
  <si>
    <t>鈴木　崇弘</t>
  </si>
  <si>
    <t>横山　幸司</t>
  </si>
  <si>
    <t>後藤　玲子</t>
  </si>
  <si>
    <t>阿部　紀男</t>
  </si>
  <si>
    <t>福田　翔</t>
  </si>
  <si>
    <t>設楽　涼子</t>
  </si>
  <si>
    <t>中村　知樹</t>
  </si>
  <si>
    <t>林　功之助</t>
  </si>
  <si>
    <t>坪田　将典</t>
  </si>
  <si>
    <t>加藤　典子</t>
  </si>
  <si>
    <t>寺本　祥子</t>
  </si>
  <si>
    <t>西森　寛敏</t>
  </si>
  <si>
    <t>松下　明</t>
  </si>
  <si>
    <t>杉浦　宏治</t>
  </si>
  <si>
    <t>杉原　丈嗣</t>
  </si>
  <si>
    <t>永利　修平</t>
  </si>
  <si>
    <t>桑野　智</t>
  </si>
  <si>
    <t>梶野　隆行</t>
  </si>
  <si>
    <t>落合　昭紀</t>
  </si>
  <si>
    <t>加藤　貴宣</t>
  </si>
  <si>
    <t>愛知工業大学</t>
  </si>
  <si>
    <t>早川　綾乃</t>
  </si>
  <si>
    <t>伊藤　正都</t>
  </si>
  <si>
    <t>水谷　公亮</t>
  </si>
  <si>
    <t>福岡　さやか</t>
  </si>
  <si>
    <t>石垣　真也</t>
  </si>
  <si>
    <t>吉川　高幸</t>
  </si>
  <si>
    <t>牧　博音</t>
  </si>
  <si>
    <t>加藤　健司</t>
  </si>
  <si>
    <t>中島　勉</t>
  </si>
  <si>
    <t>安川　知孝</t>
  </si>
  <si>
    <t>二宗　隆</t>
  </si>
  <si>
    <t>飯田　智文</t>
  </si>
  <si>
    <t>高橋　篤史</t>
  </si>
  <si>
    <t>伊藤　篤</t>
  </si>
  <si>
    <t>栗城　くみ湖</t>
  </si>
  <si>
    <t>尾崎　悟</t>
  </si>
  <si>
    <t>祖父江　隆</t>
  </si>
  <si>
    <t>槻橋　凡子</t>
  </si>
  <si>
    <t>伊田　明弘</t>
  </si>
  <si>
    <t>坂森　弘宗</t>
  </si>
  <si>
    <t>安井　久喜</t>
  </si>
  <si>
    <t>雪入　文幸</t>
  </si>
  <si>
    <t>白井　利弘</t>
  </si>
  <si>
    <t>北角　直也</t>
  </si>
  <si>
    <t>佐藤　隆英</t>
  </si>
  <si>
    <t>上田　真裕</t>
  </si>
  <si>
    <t>河合　雅典</t>
  </si>
  <si>
    <t>本多　正樹</t>
  </si>
  <si>
    <t>早川　慶</t>
  </si>
  <si>
    <t>高木　勝規</t>
  </si>
  <si>
    <t>熊谷　勝</t>
  </si>
  <si>
    <t>祖父江　峻行</t>
  </si>
  <si>
    <t>丹下　義大</t>
  </si>
  <si>
    <t>穂積　宏治</t>
  </si>
  <si>
    <t>市川　貴浩</t>
  </si>
  <si>
    <t>今井　陽二郎</t>
  </si>
  <si>
    <t>斉藤　弘貴</t>
  </si>
  <si>
    <t>安井　一輝</t>
  </si>
  <si>
    <t>小南　光</t>
  </si>
  <si>
    <t>村井　裕一</t>
  </si>
  <si>
    <t>高木　浩行</t>
  </si>
  <si>
    <t>山崎　達也</t>
  </si>
  <si>
    <t>立木　秀政</t>
  </si>
  <si>
    <t>久保田　敦司</t>
  </si>
  <si>
    <t>小杉　潤</t>
  </si>
  <si>
    <t>吉原　万美子</t>
  </si>
  <si>
    <t>大森　顕太</t>
  </si>
  <si>
    <t>石田　達哉</t>
  </si>
  <si>
    <t>加藤　宏祐</t>
  </si>
  <si>
    <t>大槻　優人</t>
  </si>
  <si>
    <t>今泉　正恭</t>
  </si>
  <si>
    <t>神谷　珠美</t>
  </si>
  <si>
    <t>飯田　彩乃</t>
  </si>
  <si>
    <t>青木　正憲</t>
  </si>
  <si>
    <t>加藤　裕</t>
  </si>
  <si>
    <t>西川　祐司</t>
  </si>
  <si>
    <t>坪井　久幸</t>
  </si>
  <si>
    <t>片岡　弘安</t>
  </si>
  <si>
    <t>牛田　卓宏</t>
  </si>
  <si>
    <t>村松　由顕</t>
  </si>
  <si>
    <t>澤　雄生</t>
  </si>
  <si>
    <t>鈴木　陽子</t>
  </si>
  <si>
    <t>金子　みゆき</t>
  </si>
  <si>
    <t>大山　卓哉</t>
  </si>
  <si>
    <t>森　広幸</t>
  </si>
  <si>
    <t>北嶋　裕之</t>
  </si>
  <si>
    <t>入江　尚宏</t>
  </si>
  <si>
    <t>堀田　昌樹</t>
  </si>
  <si>
    <t>春澤　翔</t>
  </si>
  <si>
    <t>柏崎　真人</t>
  </si>
  <si>
    <t>藤井　一貴</t>
  </si>
  <si>
    <t>松浦　正幸</t>
  </si>
  <si>
    <t>大西　直人</t>
  </si>
  <si>
    <t>棄権</t>
  </si>
  <si>
    <t>平野　洋一</t>
  </si>
  <si>
    <t>濱嶋　伸行</t>
  </si>
  <si>
    <t>吉岡　秀喜</t>
  </si>
  <si>
    <t>オープン参加</t>
  </si>
  <si>
    <t>日時：8月３０日～９月１日</t>
  </si>
  <si>
    <t>Ｐ１</t>
  </si>
  <si>
    <t>β</t>
  </si>
  <si>
    <t>β</t>
  </si>
  <si>
    <t>Ｐ２</t>
  </si>
  <si>
    <t>S１</t>
  </si>
  <si>
    <t>S２</t>
  </si>
  <si>
    <t>Ｋ１</t>
  </si>
  <si>
    <t>Ｋ２</t>
  </si>
  <si>
    <t>α</t>
  </si>
  <si>
    <t>α</t>
  </si>
  <si>
    <t>繁永　伸明</t>
  </si>
  <si>
    <t>日時：8月31日</t>
  </si>
  <si>
    <t>射座</t>
  </si>
  <si>
    <t>氏名</t>
  </si>
  <si>
    <t>所属</t>
  </si>
  <si>
    <t>本戦得点</t>
  </si>
  <si>
    <t>S1</t>
  </si>
  <si>
    <t>S２</t>
  </si>
  <si>
    <t>競射</t>
  </si>
  <si>
    <t>総得点</t>
  </si>
  <si>
    <t>小計</t>
  </si>
  <si>
    <t>大見　典子</t>
  </si>
  <si>
    <t>永田　久恵　</t>
  </si>
  <si>
    <t>寺本 祥子</t>
  </si>
  <si>
    <t>椎尾　奈苗</t>
  </si>
  <si>
    <t>田口美香</t>
  </si>
  <si>
    <t>ﾌｧｲﾅﾙ得点</t>
  </si>
  <si>
    <t>S1</t>
  </si>
  <si>
    <t>S２</t>
  </si>
  <si>
    <t>A</t>
  </si>
  <si>
    <t>B</t>
  </si>
  <si>
    <t>A</t>
  </si>
  <si>
    <t>A</t>
  </si>
  <si>
    <t>田口　美香</t>
  </si>
  <si>
    <t>Ｂ</t>
  </si>
  <si>
    <t>設楽　涼子</t>
  </si>
  <si>
    <t>星野　智子</t>
  </si>
  <si>
    <t>B</t>
  </si>
  <si>
    <t>中西　壱子</t>
  </si>
  <si>
    <t>槻橋　凡子</t>
  </si>
  <si>
    <t>B</t>
  </si>
  <si>
    <t>伊藤　奈未</t>
  </si>
  <si>
    <t>森久　季保</t>
  </si>
  <si>
    <t>小鹿　加恵</t>
  </si>
  <si>
    <t>Ｂ</t>
  </si>
  <si>
    <t>日時：８月30日～９月１日</t>
  </si>
  <si>
    <t>牧　征樹</t>
  </si>
  <si>
    <t>松ヶ野　修功</t>
  </si>
  <si>
    <t>上原　査代子</t>
  </si>
  <si>
    <t>高土　浩一</t>
  </si>
  <si>
    <t>古橋　均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</si>
</sst>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8"/>
      <name val="ＭＳ Ｐ明朝"/>
      <family val="1"/>
    </font>
    <font>
      <b/>
      <sz val="16"/>
      <name val="ＭＳ Ｐ明朝"/>
      <family val="1"/>
    </font>
    <font>
      <sz val="7"/>
      <name val="ＭＳ 明朝"/>
      <family val="1"/>
    </font>
    <font>
      <b/>
      <sz val="12"/>
      <name val=""/>
      <family val="1"/>
    </font>
    <font>
      <sz val="6"/>
      <name val="ＭＳ Ｐ明朝"/>
      <family val="1"/>
    </font>
    <font>
      <sz val="24"/>
      <name val="ＭＳ Ｐゴシック"/>
      <family val="3"/>
    </font>
    <font>
      <b/>
      <sz val="2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9"/>
      <color indexed="8"/>
      <name val="ＭＳ Ｐ明朝"/>
      <family val="1"/>
    </font>
    <font>
      <b/>
      <sz val="9"/>
      <color indexed="8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0" borderId="0">
      <alignment/>
      <protection/>
    </xf>
    <xf numFmtId="0" fontId="1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6" fillId="3" borderId="2" xfId="0" applyFont="1" applyFill="1" applyBorder="1" applyAlignment="1" applyProtection="1">
      <alignment horizontal="center"/>
      <protection/>
    </xf>
    <xf numFmtId="0" fontId="6" fillId="4" borderId="2" xfId="0" applyFont="1" applyFill="1" applyBorder="1" applyAlignment="1" applyProtection="1">
      <alignment horizontal="center"/>
      <protection/>
    </xf>
    <xf numFmtId="0" fontId="6" fillId="5" borderId="2" xfId="0" applyFont="1" applyFill="1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7" borderId="2" xfId="0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5" borderId="2" xfId="0" applyFill="1" applyBorder="1" applyAlignment="1" applyProtection="1">
      <alignment horizontal="center"/>
      <protection/>
    </xf>
    <xf numFmtId="0" fontId="0" fillId="6" borderId="2" xfId="0" applyFill="1" applyBorder="1" applyAlignment="1" applyProtection="1">
      <alignment horizontal="center"/>
      <protection/>
    </xf>
    <xf numFmtId="0" fontId="0" fillId="8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184" fontId="10" fillId="0" borderId="11" xfId="0" applyNumberFormat="1" applyFont="1" applyFill="1" applyBorder="1" applyAlignment="1">
      <alignment horizontal="center" vertical="center"/>
    </xf>
    <xf numFmtId="184" fontId="10" fillId="0" borderId="10" xfId="0" applyNumberFormat="1" applyFont="1" applyFill="1" applyBorder="1" applyAlignment="1">
      <alignment horizontal="center" vertical="center"/>
    </xf>
    <xf numFmtId="184" fontId="10" fillId="0" borderId="7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4" fillId="0" borderId="1" xfId="0" applyFont="1" applyBorder="1" applyAlignment="1">
      <alignment/>
    </xf>
    <xf numFmtId="0" fontId="14" fillId="0" borderId="0" xfId="0" applyFont="1" applyBorder="1" applyAlignment="1">
      <alignment/>
    </xf>
    <xf numFmtId="0" fontId="14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2" borderId="1" xfId="0" applyFont="1" applyFill="1" applyBorder="1" applyAlignment="1" applyProtection="1">
      <alignment horizontal="center"/>
      <protection/>
    </xf>
    <xf numFmtId="1" fontId="14" fillId="2" borderId="1" xfId="0" applyNumberFormat="1" applyFont="1" applyFill="1" applyBorder="1" applyAlignment="1" applyProtection="1">
      <alignment horizontal="center"/>
      <protection/>
    </xf>
    <xf numFmtId="0" fontId="14" fillId="2" borderId="1" xfId="0" applyFont="1" applyFill="1" applyBorder="1" applyAlignment="1" applyProtection="1" quotePrefix="1">
      <alignment horizontal="center"/>
      <protection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2" borderId="0" xfId="0" applyFont="1" applyFill="1" applyAlignment="1" applyProtection="1">
      <alignment horizontal="center"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84" fontId="10" fillId="0" borderId="16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84" fontId="19" fillId="0" borderId="17" xfId="0" applyNumberFormat="1" applyFont="1" applyFill="1" applyBorder="1" applyAlignment="1">
      <alignment horizontal="center" vertical="center"/>
    </xf>
    <xf numFmtId="184" fontId="19" fillId="0" borderId="18" xfId="0" applyNumberFormat="1" applyFont="1" applyFill="1" applyBorder="1" applyAlignment="1">
      <alignment horizontal="center" vertical="center"/>
    </xf>
    <xf numFmtId="184" fontId="19" fillId="0" borderId="19" xfId="0" applyNumberFormat="1" applyFont="1" applyFill="1" applyBorder="1" applyAlignment="1">
      <alignment horizontal="center" vertical="center"/>
    </xf>
    <xf numFmtId="184" fontId="19" fillId="0" borderId="20" xfId="0" applyNumberFormat="1" applyFont="1" applyFill="1" applyBorder="1" applyAlignment="1">
      <alignment horizontal="center" vertical="center"/>
    </xf>
    <xf numFmtId="184" fontId="19" fillId="0" borderId="10" xfId="0" applyNumberFormat="1" applyFont="1" applyFill="1" applyBorder="1" applyAlignment="1">
      <alignment horizontal="center" vertical="center"/>
    </xf>
    <xf numFmtId="184" fontId="20" fillId="0" borderId="6" xfId="0" applyNumberFormat="1" applyFont="1" applyFill="1" applyBorder="1" applyAlignment="1">
      <alignment horizontal="center" vertical="center"/>
    </xf>
    <xf numFmtId="184" fontId="20" fillId="0" borderId="7" xfId="0" applyNumberFormat="1" applyFont="1" applyFill="1" applyBorder="1" applyAlignment="1">
      <alignment horizontal="center" vertical="center"/>
    </xf>
    <xf numFmtId="184" fontId="20" fillId="0" borderId="8" xfId="0" applyNumberFormat="1" applyFont="1" applyFill="1" applyBorder="1" applyAlignment="1">
      <alignment horizontal="center" vertical="center"/>
    </xf>
    <xf numFmtId="184" fontId="20" fillId="0" borderId="9" xfId="0" applyNumberFormat="1" applyFont="1" applyFill="1" applyBorder="1" applyAlignment="1">
      <alignment horizontal="center" vertical="center"/>
    </xf>
    <xf numFmtId="184" fontId="19" fillId="0" borderId="13" xfId="0" applyNumberFormat="1" applyFont="1" applyFill="1" applyBorder="1" applyAlignment="1">
      <alignment horizontal="center" vertical="center"/>
    </xf>
    <xf numFmtId="184" fontId="19" fillId="0" borderId="14" xfId="0" applyNumberFormat="1" applyFont="1" applyFill="1" applyBorder="1" applyAlignment="1">
      <alignment horizontal="center" vertical="center"/>
    </xf>
    <xf numFmtId="184" fontId="19" fillId="0" borderId="15" xfId="0" applyNumberFormat="1" applyFont="1" applyFill="1" applyBorder="1" applyAlignment="1">
      <alignment horizontal="center" vertical="center"/>
    </xf>
    <xf numFmtId="184" fontId="12" fillId="0" borderId="6" xfId="0" applyNumberFormat="1" applyFont="1" applyFill="1" applyBorder="1" applyAlignment="1">
      <alignment horizontal="center" vertical="center"/>
    </xf>
    <xf numFmtId="184" fontId="12" fillId="0" borderId="7" xfId="0" applyNumberFormat="1" applyFont="1" applyFill="1" applyBorder="1" applyAlignment="1">
      <alignment horizontal="center" vertical="center"/>
    </xf>
    <xf numFmtId="184" fontId="12" fillId="0" borderId="8" xfId="0" applyNumberFormat="1" applyFont="1" applyFill="1" applyBorder="1" applyAlignment="1">
      <alignment horizontal="center" vertical="center"/>
    </xf>
    <xf numFmtId="184" fontId="12" fillId="0" borderId="9" xfId="0" applyNumberFormat="1" applyFont="1" applyFill="1" applyBorder="1" applyAlignment="1">
      <alignment horizontal="center" vertical="center"/>
    </xf>
    <xf numFmtId="0" fontId="15" fillId="7" borderId="2" xfId="0" applyFont="1" applyFill="1" applyBorder="1" applyAlignment="1" applyProtection="1">
      <alignment horizontal="center"/>
      <protection/>
    </xf>
    <xf numFmtId="0" fontId="15" fillId="8" borderId="0" xfId="0" applyFont="1" applyFill="1" applyAlignment="1" applyProtection="1">
      <alignment horizontal="center"/>
      <protection/>
    </xf>
    <xf numFmtId="0" fontId="15" fillId="0" borderId="2" xfId="0" applyFont="1" applyBorder="1" applyAlignment="1" applyProtection="1">
      <alignment horizontal="left"/>
      <protection/>
    </xf>
    <xf numFmtId="184" fontId="21" fillId="0" borderId="17" xfId="0" applyNumberFormat="1" applyFont="1" applyFill="1" applyBorder="1" applyAlignment="1">
      <alignment horizontal="center" vertical="center"/>
    </xf>
    <xf numFmtId="184" fontId="21" fillId="0" borderId="18" xfId="0" applyNumberFormat="1" applyFont="1" applyFill="1" applyBorder="1" applyAlignment="1">
      <alignment horizontal="center" vertical="center"/>
    </xf>
    <xf numFmtId="184" fontId="21" fillId="0" borderId="19" xfId="0" applyNumberFormat="1" applyFont="1" applyFill="1" applyBorder="1" applyAlignment="1">
      <alignment horizontal="center" vertical="center"/>
    </xf>
    <xf numFmtId="184" fontId="21" fillId="0" borderId="20" xfId="0" applyNumberFormat="1" applyFont="1" applyFill="1" applyBorder="1" applyAlignment="1">
      <alignment horizontal="center" vertical="center"/>
    </xf>
    <xf numFmtId="184" fontId="21" fillId="0" borderId="10" xfId="0" applyNumberFormat="1" applyFont="1" applyFill="1" applyBorder="1" applyAlignment="1">
      <alignment horizontal="center" vertical="center"/>
    </xf>
    <xf numFmtId="184" fontId="22" fillId="0" borderId="6" xfId="0" applyNumberFormat="1" applyFont="1" applyFill="1" applyBorder="1" applyAlignment="1">
      <alignment horizontal="center" vertical="center"/>
    </xf>
    <xf numFmtId="184" fontId="22" fillId="0" borderId="7" xfId="0" applyNumberFormat="1" applyFont="1" applyFill="1" applyBorder="1" applyAlignment="1">
      <alignment horizontal="center" vertical="center"/>
    </xf>
    <xf numFmtId="184" fontId="22" fillId="0" borderId="8" xfId="0" applyNumberFormat="1" applyFont="1" applyFill="1" applyBorder="1" applyAlignment="1">
      <alignment horizontal="center" vertical="center"/>
    </xf>
    <xf numFmtId="184" fontId="22" fillId="0" borderId="9" xfId="0" applyNumberFormat="1" applyFont="1" applyFill="1" applyBorder="1" applyAlignment="1">
      <alignment horizontal="center" vertical="center"/>
    </xf>
    <xf numFmtId="184" fontId="21" fillId="0" borderId="13" xfId="0" applyNumberFormat="1" applyFont="1" applyFill="1" applyBorder="1" applyAlignment="1">
      <alignment horizontal="center" vertical="center"/>
    </xf>
    <xf numFmtId="184" fontId="21" fillId="0" borderId="14" xfId="0" applyNumberFormat="1" applyFont="1" applyFill="1" applyBorder="1" applyAlignment="1">
      <alignment horizontal="center" vertical="center"/>
    </xf>
    <xf numFmtId="184" fontId="21" fillId="0" borderId="15" xfId="0" applyNumberFormat="1" applyFont="1" applyFill="1" applyBorder="1" applyAlignment="1">
      <alignment horizontal="center" vertical="center"/>
    </xf>
    <xf numFmtId="184" fontId="11" fillId="0" borderId="6" xfId="0" applyNumberFormat="1" applyFont="1" applyFill="1" applyBorder="1" applyAlignment="1">
      <alignment horizontal="center" vertical="center"/>
    </xf>
    <xf numFmtId="184" fontId="11" fillId="0" borderId="7" xfId="0" applyNumberFormat="1" applyFont="1" applyFill="1" applyBorder="1" applyAlignment="1">
      <alignment horizontal="center" vertical="center"/>
    </xf>
    <xf numFmtId="184" fontId="11" fillId="0" borderId="8" xfId="0" applyNumberFormat="1" applyFont="1" applyFill="1" applyBorder="1" applyAlignment="1">
      <alignment horizontal="center" vertical="center"/>
    </xf>
    <xf numFmtId="184" fontId="11" fillId="0" borderId="9" xfId="0" applyNumberFormat="1" applyFont="1" applyFill="1" applyBorder="1" applyAlignment="1">
      <alignment horizontal="center" vertical="center"/>
    </xf>
    <xf numFmtId="0" fontId="0" fillId="9" borderId="1" xfId="0" applyFont="1" applyFill="1" applyBorder="1" applyAlignment="1" applyProtection="1">
      <alignment horizontal="center"/>
      <protection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8" fillId="0" borderId="22" xfId="21" applyFont="1" applyFill="1" applyBorder="1" applyAlignment="1" applyProtection="1">
      <alignment horizontal="center" vertical="center"/>
      <protection/>
    </xf>
    <xf numFmtId="0" fontId="18" fillId="0" borderId="23" xfId="21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" fontId="18" fillId="0" borderId="22" xfId="21" applyNumberFormat="1" applyFont="1" applyFill="1" applyBorder="1" applyAlignment="1" applyProtection="1">
      <alignment horizontal="center" vertical="center"/>
      <protection/>
    </xf>
    <xf numFmtId="1" fontId="18" fillId="0" borderId="23" xfId="21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18" fillId="0" borderId="21" xfId="21" applyFont="1" applyFill="1" applyBorder="1" applyAlignment="1" applyProtection="1">
      <alignment horizontal="center" vertical="center"/>
      <protection/>
    </xf>
    <xf numFmtId="184" fontId="10" fillId="0" borderId="22" xfId="0" applyNumberFormat="1" applyFont="1" applyFill="1" applyBorder="1" applyAlignment="1">
      <alignment horizontal="center" vertical="center"/>
    </xf>
    <xf numFmtId="184" fontId="10" fillId="0" borderId="23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' 早慶法立　個人成績表" xfId="21"/>
    <cellStyle name="Followed Hyperlink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workbookViewId="0" topLeftCell="A1">
      <selection activeCell="G52" sqref="G52:M52"/>
    </sheetView>
  </sheetViews>
  <sheetFormatPr defaultColWidth="9.00390625" defaultRowHeight="13.5"/>
  <cols>
    <col min="1" max="1" width="4.625" style="0" customWidth="1"/>
    <col min="2" max="2" width="2.875" style="0" customWidth="1"/>
    <col min="3" max="4" width="4.625" style="28" customWidth="1"/>
    <col min="5" max="5" width="14.625" style="28" customWidth="1"/>
    <col min="6" max="6" width="15.25390625" style="28" customWidth="1"/>
    <col min="7" max="12" width="5.00390625" style="28" customWidth="1"/>
    <col min="13" max="13" width="6.125" style="28" customWidth="1"/>
    <col min="14" max="14" width="7.00390625" style="28" customWidth="1"/>
  </cols>
  <sheetData>
    <row r="1" spans="2:14" ht="21">
      <c r="B1" s="26"/>
      <c r="C1" s="95" t="s">
        <v>96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2:14" ht="18.75">
      <c r="B2" s="27"/>
      <c r="C2" s="95" t="s">
        <v>34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2:14" ht="17.25">
      <c r="B3" s="2"/>
      <c r="C3" s="95" t="s">
        <v>212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3:14" ht="17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 customHeight="1">
      <c r="A5" s="40" t="s">
        <v>77</v>
      </c>
      <c r="B5" s="38"/>
      <c r="C5" s="39" t="s">
        <v>78</v>
      </c>
      <c r="D5" s="39" t="s">
        <v>79</v>
      </c>
      <c r="E5" s="39" t="s">
        <v>80</v>
      </c>
      <c r="F5" s="39" t="s">
        <v>81</v>
      </c>
      <c r="G5" s="39" t="s">
        <v>35</v>
      </c>
      <c r="H5" s="39" t="s">
        <v>36</v>
      </c>
      <c r="I5" s="39" t="s">
        <v>37</v>
      </c>
      <c r="J5" s="39" t="s">
        <v>38</v>
      </c>
      <c r="K5" s="39" t="s">
        <v>39</v>
      </c>
      <c r="L5" s="39" t="s">
        <v>40</v>
      </c>
      <c r="M5" s="39" t="s">
        <v>82</v>
      </c>
      <c r="N5" s="39" t="s">
        <v>83</v>
      </c>
    </row>
    <row r="6" spans="1:14" ht="15" customHeight="1">
      <c r="A6" s="40">
        <f>RANK(M6,M6:M118)</f>
        <v>1</v>
      </c>
      <c r="B6" s="41"/>
      <c r="C6" s="42">
        <v>1</v>
      </c>
      <c r="D6" s="43">
        <v>43</v>
      </c>
      <c r="E6" s="43" t="s">
        <v>87</v>
      </c>
      <c r="F6" s="42" t="s">
        <v>97</v>
      </c>
      <c r="G6" s="40">
        <v>96</v>
      </c>
      <c r="H6" s="40">
        <v>99</v>
      </c>
      <c r="I6" s="40">
        <v>96</v>
      </c>
      <c r="J6" s="40">
        <v>98</v>
      </c>
      <c r="K6" s="40">
        <v>95</v>
      </c>
      <c r="L6" s="40">
        <v>96</v>
      </c>
      <c r="M6" s="42">
        <f aca="true" t="shared" si="0" ref="M6:M37">SUM(G6:L6)</f>
        <v>580</v>
      </c>
      <c r="N6" s="40"/>
    </row>
    <row r="7" spans="1:14" ht="15" customHeight="1">
      <c r="A7" s="40">
        <f>RANK(M7,M6:M118)</f>
        <v>2</v>
      </c>
      <c r="B7" s="41"/>
      <c r="C7" s="42">
        <v>2</v>
      </c>
      <c r="D7" s="43">
        <v>28</v>
      </c>
      <c r="E7" s="43" t="s">
        <v>93</v>
      </c>
      <c r="F7" s="42" t="s">
        <v>98</v>
      </c>
      <c r="G7" s="42">
        <v>93</v>
      </c>
      <c r="H7" s="42">
        <v>95</v>
      </c>
      <c r="I7" s="42">
        <v>98</v>
      </c>
      <c r="J7" s="42">
        <v>95</v>
      </c>
      <c r="K7" s="42">
        <v>96</v>
      </c>
      <c r="L7" s="42">
        <v>98</v>
      </c>
      <c r="M7" s="42">
        <f t="shared" si="0"/>
        <v>575</v>
      </c>
      <c r="N7" s="40"/>
    </row>
    <row r="8" spans="1:14" ht="15" customHeight="1">
      <c r="A8" s="40">
        <f>RANK(M8,M6:M118)</f>
        <v>3</v>
      </c>
      <c r="B8" s="41"/>
      <c r="C8" s="42">
        <v>3</v>
      </c>
      <c r="D8" s="43">
        <v>32</v>
      </c>
      <c r="E8" s="42" t="s">
        <v>99</v>
      </c>
      <c r="F8" s="42" t="s">
        <v>100</v>
      </c>
      <c r="G8" s="42">
        <v>96</v>
      </c>
      <c r="H8" s="42">
        <v>98</v>
      </c>
      <c r="I8" s="42">
        <v>92</v>
      </c>
      <c r="J8" s="42">
        <v>97</v>
      </c>
      <c r="K8" s="42">
        <v>97</v>
      </c>
      <c r="L8" s="42">
        <v>92</v>
      </c>
      <c r="M8" s="42">
        <f t="shared" si="0"/>
        <v>572</v>
      </c>
      <c r="N8" s="44"/>
    </row>
    <row r="9" spans="1:14" ht="15" customHeight="1">
      <c r="A9" s="40">
        <f>RANK(M9,M6:M118)</f>
        <v>4</v>
      </c>
      <c r="B9" s="41"/>
      <c r="C9" s="42">
        <v>2</v>
      </c>
      <c r="D9" s="43">
        <v>26</v>
      </c>
      <c r="E9" s="43" t="s">
        <v>95</v>
      </c>
      <c r="F9" s="40" t="s">
        <v>101</v>
      </c>
      <c r="G9" s="40">
        <v>94</v>
      </c>
      <c r="H9" s="40">
        <v>96</v>
      </c>
      <c r="I9" s="40">
        <v>94</v>
      </c>
      <c r="J9" s="40">
        <v>96</v>
      </c>
      <c r="K9" s="40">
        <v>94</v>
      </c>
      <c r="L9" s="40">
        <v>97</v>
      </c>
      <c r="M9" s="42">
        <f t="shared" si="0"/>
        <v>571</v>
      </c>
      <c r="N9" s="44"/>
    </row>
    <row r="10" spans="1:14" ht="15" customHeight="1">
      <c r="A10" s="40">
        <f>RANK(M10,M6:M118)</f>
        <v>5</v>
      </c>
      <c r="B10" s="41"/>
      <c r="C10" s="42">
        <v>3</v>
      </c>
      <c r="D10" s="43">
        <v>27</v>
      </c>
      <c r="E10" s="43" t="s">
        <v>102</v>
      </c>
      <c r="F10" s="40" t="s">
        <v>103</v>
      </c>
      <c r="G10" s="40">
        <v>92</v>
      </c>
      <c r="H10" s="40">
        <v>97</v>
      </c>
      <c r="I10" s="40">
        <v>93</v>
      </c>
      <c r="J10" s="40">
        <v>94</v>
      </c>
      <c r="K10" s="40">
        <v>93</v>
      </c>
      <c r="L10" s="40">
        <v>96</v>
      </c>
      <c r="M10" s="42">
        <f t="shared" si="0"/>
        <v>565</v>
      </c>
      <c r="N10" s="44"/>
    </row>
    <row r="11" spans="1:14" ht="15" customHeight="1">
      <c r="A11" s="40">
        <f>RANK(M11,M6:M118)</f>
        <v>6</v>
      </c>
      <c r="B11" s="41"/>
      <c r="C11" s="40">
        <v>3</v>
      </c>
      <c r="D11" s="40">
        <v>30</v>
      </c>
      <c r="E11" s="40" t="s">
        <v>104</v>
      </c>
      <c r="F11" s="40" t="s">
        <v>105</v>
      </c>
      <c r="G11" s="40">
        <v>98</v>
      </c>
      <c r="H11" s="40">
        <v>97</v>
      </c>
      <c r="I11" s="40">
        <v>92</v>
      </c>
      <c r="J11" s="40">
        <v>93</v>
      </c>
      <c r="K11" s="40">
        <v>96</v>
      </c>
      <c r="L11" s="40">
        <v>86</v>
      </c>
      <c r="M11" s="42">
        <f t="shared" si="0"/>
        <v>562</v>
      </c>
      <c r="N11" s="40"/>
    </row>
    <row r="12" spans="1:14" ht="15" customHeight="1">
      <c r="A12" s="40">
        <f>RANK(M12,M6:M118)</f>
        <v>7</v>
      </c>
      <c r="B12" s="41"/>
      <c r="C12" s="42">
        <v>3</v>
      </c>
      <c r="D12" s="43">
        <v>28</v>
      </c>
      <c r="E12" s="43" t="s">
        <v>106</v>
      </c>
      <c r="F12" s="42" t="s">
        <v>98</v>
      </c>
      <c r="G12" s="42">
        <v>92</v>
      </c>
      <c r="H12" s="42">
        <v>89</v>
      </c>
      <c r="I12" s="42">
        <v>97</v>
      </c>
      <c r="J12" s="42">
        <v>92</v>
      </c>
      <c r="K12" s="42">
        <v>94</v>
      </c>
      <c r="L12" s="42">
        <v>95</v>
      </c>
      <c r="M12" s="42">
        <f t="shared" si="0"/>
        <v>559</v>
      </c>
      <c r="N12" s="40"/>
    </row>
    <row r="13" spans="1:14" ht="15" customHeight="1">
      <c r="A13" s="40">
        <f>RANK(M13,M6:M118)</f>
        <v>8</v>
      </c>
      <c r="B13" s="41"/>
      <c r="C13" s="40">
        <v>2</v>
      </c>
      <c r="D13" s="40">
        <v>30</v>
      </c>
      <c r="E13" s="40" t="s">
        <v>107</v>
      </c>
      <c r="F13" s="40" t="s">
        <v>105</v>
      </c>
      <c r="G13" s="40">
        <v>94</v>
      </c>
      <c r="H13" s="40">
        <v>94</v>
      </c>
      <c r="I13" s="40">
        <v>97</v>
      </c>
      <c r="J13" s="40">
        <v>91</v>
      </c>
      <c r="K13" s="40">
        <v>88</v>
      </c>
      <c r="L13" s="40">
        <v>93</v>
      </c>
      <c r="M13" s="42">
        <f t="shared" si="0"/>
        <v>557</v>
      </c>
      <c r="N13" s="40"/>
    </row>
    <row r="14" spans="1:14" ht="15" customHeight="1">
      <c r="A14" s="40">
        <f>RANK(M14,M6:M118)</f>
        <v>9</v>
      </c>
      <c r="B14" s="41"/>
      <c r="C14" s="42">
        <v>3</v>
      </c>
      <c r="D14" s="43">
        <v>36</v>
      </c>
      <c r="E14" s="43" t="s">
        <v>108</v>
      </c>
      <c r="F14" s="40" t="s">
        <v>103</v>
      </c>
      <c r="G14" s="42">
        <v>89</v>
      </c>
      <c r="H14" s="42">
        <v>91</v>
      </c>
      <c r="I14" s="42">
        <v>94</v>
      </c>
      <c r="J14" s="42">
        <v>93</v>
      </c>
      <c r="K14" s="42">
        <v>93</v>
      </c>
      <c r="L14" s="42">
        <v>93</v>
      </c>
      <c r="M14" s="42">
        <f t="shared" si="0"/>
        <v>553</v>
      </c>
      <c r="N14" s="44"/>
    </row>
    <row r="15" spans="1:14" ht="15" customHeight="1">
      <c r="A15" s="40">
        <f>RANK(M15,M6:M118)</f>
        <v>10</v>
      </c>
      <c r="B15" s="41"/>
      <c r="C15" s="42">
        <v>1</v>
      </c>
      <c r="D15" s="43">
        <v>28</v>
      </c>
      <c r="E15" s="42" t="s">
        <v>109</v>
      </c>
      <c r="F15" s="42" t="s">
        <v>98</v>
      </c>
      <c r="G15" s="42">
        <v>89</v>
      </c>
      <c r="H15" s="42">
        <v>96</v>
      </c>
      <c r="I15" s="42">
        <v>89</v>
      </c>
      <c r="J15" s="42">
        <v>86</v>
      </c>
      <c r="K15" s="42">
        <v>94</v>
      </c>
      <c r="L15" s="42">
        <v>97</v>
      </c>
      <c r="M15" s="42">
        <f t="shared" si="0"/>
        <v>551</v>
      </c>
      <c r="N15" s="40"/>
    </row>
    <row r="16" spans="1:14" ht="15" customHeight="1">
      <c r="A16" s="40">
        <f>RANK(M16,M5:M117)</f>
        <v>11</v>
      </c>
      <c r="B16" s="41"/>
      <c r="C16" s="42">
        <v>5</v>
      </c>
      <c r="D16" s="43">
        <v>27</v>
      </c>
      <c r="E16" s="42" t="s">
        <v>111</v>
      </c>
      <c r="F16" s="40" t="s">
        <v>103</v>
      </c>
      <c r="G16" s="42">
        <v>91</v>
      </c>
      <c r="H16" s="42">
        <v>91</v>
      </c>
      <c r="I16" s="42">
        <v>93</v>
      </c>
      <c r="J16" s="42">
        <v>93</v>
      </c>
      <c r="K16" s="42">
        <v>91</v>
      </c>
      <c r="L16" s="42">
        <v>91</v>
      </c>
      <c r="M16" s="42">
        <f t="shared" si="0"/>
        <v>550</v>
      </c>
      <c r="N16" s="44"/>
    </row>
    <row r="17" spans="1:14" ht="15" customHeight="1">
      <c r="A17" s="40">
        <f>RANK(M17,M7:M119)</f>
        <v>10</v>
      </c>
      <c r="B17" s="41"/>
      <c r="C17" s="42">
        <v>1</v>
      </c>
      <c r="D17" s="43">
        <v>18</v>
      </c>
      <c r="E17" s="43" t="s">
        <v>110</v>
      </c>
      <c r="F17" s="42" t="s">
        <v>98</v>
      </c>
      <c r="G17" s="40">
        <v>93</v>
      </c>
      <c r="H17" s="40">
        <v>90</v>
      </c>
      <c r="I17" s="40">
        <v>94</v>
      </c>
      <c r="J17" s="40">
        <v>92</v>
      </c>
      <c r="K17" s="41">
        <v>91</v>
      </c>
      <c r="L17" s="40">
        <v>90</v>
      </c>
      <c r="M17" s="42">
        <f t="shared" si="0"/>
        <v>550</v>
      </c>
      <c r="N17" s="40"/>
    </row>
    <row r="18" spans="1:14" ht="15" customHeight="1">
      <c r="A18" s="40">
        <f>RANK(M18,M6:M118)</f>
        <v>13</v>
      </c>
      <c r="B18" s="41"/>
      <c r="C18" s="42">
        <v>2</v>
      </c>
      <c r="D18" s="43">
        <v>27</v>
      </c>
      <c r="E18" s="43" t="s">
        <v>112</v>
      </c>
      <c r="F18" s="40" t="s">
        <v>103</v>
      </c>
      <c r="G18" s="40">
        <v>89</v>
      </c>
      <c r="H18" s="40">
        <v>88</v>
      </c>
      <c r="I18" s="40">
        <v>96</v>
      </c>
      <c r="J18" s="40">
        <v>93</v>
      </c>
      <c r="K18" s="40">
        <v>90</v>
      </c>
      <c r="L18" s="40">
        <v>92</v>
      </c>
      <c r="M18" s="42">
        <f t="shared" si="0"/>
        <v>548</v>
      </c>
      <c r="N18" s="39"/>
    </row>
    <row r="19" spans="1:14" ht="15" customHeight="1">
      <c r="A19" s="40">
        <f>RANK(M19,M6:M118)</f>
        <v>13</v>
      </c>
      <c r="B19" s="41"/>
      <c r="C19" s="42">
        <v>4</v>
      </c>
      <c r="D19" s="43">
        <v>29</v>
      </c>
      <c r="E19" s="43" t="s">
        <v>113</v>
      </c>
      <c r="F19" s="42" t="s">
        <v>97</v>
      </c>
      <c r="G19" s="40">
        <v>89</v>
      </c>
      <c r="H19" s="40">
        <v>93</v>
      </c>
      <c r="I19" s="40">
        <v>92</v>
      </c>
      <c r="J19" s="40">
        <v>95</v>
      </c>
      <c r="K19" s="40">
        <v>91</v>
      </c>
      <c r="L19" s="40">
        <v>88</v>
      </c>
      <c r="M19" s="42">
        <f t="shared" si="0"/>
        <v>548</v>
      </c>
      <c r="N19" s="40"/>
    </row>
    <row r="20" spans="1:14" ht="15" customHeight="1">
      <c r="A20" s="40">
        <f>RANK(M20,M6:M118)</f>
        <v>15</v>
      </c>
      <c r="B20" s="41"/>
      <c r="C20" s="42">
        <v>2</v>
      </c>
      <c r="D20" s="43">
        <v>29</v>
      </c>
      <c r="E20" s="42" t="s">
        <v>114</v>
      </c>
      <c r="F20" s="42" t="s">
        <v>97</v>
      </c>
      <c r="G20" s="42">
        <v>91</v>
      </c>
      <c r="H20" s="42">
        <v>91</v>
      </c>
      <c r="I20" s="42">
        <v>86</v>
      </c>
      <c r="J20" s="42">
        <v>93</v>
      </c>
      <c r="K20" s="42">
        <v>92</v>
      </c>
      <c r="L20" s="42">
        <v>94</v>
      </c>
      <c r="M20" s="42">
        <f t="shared" si="0"/>
        <v>547</v>
      </c>
      <c r="N20" s="40"/>
    </row>
    <row r="21" spans="1:14" ht="15" customHeight="1">
      <c r="A21" s="40">
        <f>RANK(M21,M6:M118)</f>
        <v>15</v>
      </c>
      <c r="B21" s="41"/>
      <c r="C21" s="40">
        <v>5</v>
      </c>
      <c r="D21" s="40">
        <v>18</v>
      </c>
      <c r="E21" s="40" t="s">
        <v>115</v>
      </c>
      <c r="F21" s="42" t="s">
        <v>98</v>
      </c>
      <c r="G21" s="40">
        <v>90</v>
      </c>
      <c r="H21" s="40">
        <v>86</v>
      </c>
      <c r="I21" s="40">
        <v>90</v>
      </c>
      <c r="J21" s="40">
        <v>94</v>
      </c>
      <c r="K21" s="40">
        <v>94</v>
      </c>
      <c r="L21" s="40">
        <v>93</v>
      </c>
      <c r="M21" s="42">
        <f t="shared" si="0"/>
        <v>547</v>
      </c>
      <c r="N21" s="40"/>
    </row>
    <row r="22" spans="1:14" ht="15" customHeight="1">
      <c r="A22" s="40">
        <f>RANK(M22,M5:M117)</f>
        <v>17</v>
      </c>
      <c r="B22" s="41"/>
      <c r="C22" s="42">
        <v>3</v>
      </c>
      <c r="D22" s="43">
        <v>26</v>
      </c>
      <c r="E22" s="42" t="s">
        <v>117</v>
      </c>
      <c r="F22" s="42" t="s">
        <v>101</v>
      </c>
      <c r="G22" s="42">
        <v>79</v>
      </c>
      <c r="H22" s="42">
        <v>90</v>
      </c>
      <c r="I22" s="42">
        <v>95</v>
      </c>
      <c r="J22" s="42">
        <v>91</v>
      </c>
      <c r="K22" s="42">
        <v>96</v>
      </c>
      <c r="L22" s="42">
        <v>94</v>
      </c>
      <c r="M22" s="42">
        <f t="shared" si="0"/>
        <v>545</v>
      </c>
      <c r="N22" s="44"/>
    </row>
    <row r="23" spans="1:14" ht="15" customHeight="1">
      <c r="A23" s="40">
        <f>RANK(M23,M5:M117)</f>
        <v>17</v>
      </c>
      <c r="B23" s="41"/>
      <c r="C23" s="40">
        <v>4</v>
      </c>
      <c r="D23" s="40">
        <v>45</v>
      </c>
      <c r="E23" s="40" t="s">
        <v>84</v>
      </c>
      <c r="F23" s="42" t="s">
        <v>98</v>
      </c>
      <c r="G23" s="40">
        <v>91</v>
      </c>
      <c r="H23" s="40">
        <v>90</v>
      </c>
      <c r="I23" s="40">
        <v>93</v>
      </c>
      <c r="J23" s="40">
        <v>85</v>
      </c>
      <c r="K23" s="40">
        <v>96</v>
      </c>
      <c r="L23" s="40">
        <v>90</v>
      </c>
      <c r="M23" s="42">
        <f t="shared" si="0"/>
        <v>545</v>
      </c>
      <c r="N23" s="40"/>
    </row>
    <row r="24" spans="1:14" ht="15" customHeight="1">
      <c r="A24" s="40">
        <f>RANK(M24,M8:M120)</f>
        <v>15</v>
      </c>
      <c r="B24" s="41"/>
      <c r="C24" s="42">
        <v>2</v>
      </c>
      <c r="D24" s="43">
        <v>32</v>
      </c>
      <c r="E24" s="43" t="s">
        <v>116</v>
      </c>
      <c r="F24" s="42" t="s">
        <v>100</v>
      </c>
      <c r="G24" s="40">
        <v>92</v>
      </c>
      <c r="H24" s="40">
        <v>87</v>
      </c>
      <c r="I24" s="40">
        <v>91</v>
      </c>
      <c r="J24" s="40">
        <v>93</v>
      </c>
      <c r="K24" s="40">
        <v>92</v>
      </c>
      <c r="L24" s="40">
        <v>90</v>
      </c>
      <c r="M24" s="42">
        <f t="shared" si="0"/>
        <v>545</v>
      </c>
      <c r="N24" s="44"/>
    </row>
    <row r="25" spans="1:14" ht="15" customHeight="1">
      <c r="A25" s="40">
        <f>RANK(M25,M6:M118)</f>
        <v>20</v>
      </c>
      <c r="B25" s="41"/>
      <c r="C25" s="42">
        <v>2</v>
      </c>
      <c r="D25" s="43">
        <v>24</v>
      </c>
      <c r="E25" s="43" t="s">
        <v>118</v>
      </c>
      <c r="F25" s="40" t="s">
        <v>103</v>
      </c>
      <c r="G25" s="40">
        <v>92</v>
      </c>
      <c r="H25" s="40">
        <v>90</v>
      </c>
      <c r="I25" s="40">
        <v>88</v>
      </c>
      <c r="J25" s="40">
        <v>90</v>
      </c>
      <c r="K25" s="40">
        <v>93</v>
      </c>
      <c r="L25" s="40">
        <v>91</v>
      </c>
      <c r="M25" s="42">
        <f t="shared" si="0"/>
        <v>544</v>
      </c>
      <c r="N25" s="44"/>
    </row>
    <row r="26" spans="1:14" ht="15" customHeight="1">
      <c r="A26" s="40">
        <f>RANK(M26,M6:M118)</f>
        <v>21</v>
      </c>
      <c r="B26" s="41"/>
      <c r="C26" s="42">
        <v>1</v>
      </c>
      <c r="D26" s="43">
        <v>45</v>
      </c>
      <c r="E26" s="42" t="s">
        <v>119</v>
      </c>
      <c r="F26" s="42" t="s">
        <v>98</v>
      </c>
      <c r="G26" s="42">
        <v>88</v>
      </c>
      <c r="H26" s="42">
        <v>87</v>
      </c>
      <c r="I26" s="42">
        <v>90</v>
      </c>
      <c r="J26" s="42">
        <v>91</v>
      </c>
      <c r="K26" s="42">
        <v>92</v>
      </c>
      <c r="L26" s="42">
        <v>92</v>
      </c>
      <c r="M26" s="42">
        <f t="shared" si="0"/>
        <v>540</v>
      </c>
      <c r="N26" s="40"/>
    </row>
    <row r="27" spans="1:14" ht="15" customHeight="1">
      <c r="A27" s="40">
        <f>RANK(M27,M6:M118)</f>
        <v>21</v>
      </c>
      <c r="B27" s="41"/>
      <c r="C27" s="42">
        <v>5</v>
      </c>
      <c r="D27" s="43">
        <v>28</v>
      </c>
      <c r="E27" s="43" t="s">
        <v>120</v>
      </c>
      <c r="F27" s="42" t="s">
        <v>98</v>
      </c>
      <c r="G27" s="42">
        <v>92</v>
      </c>
      <c r="H27" s="42">
        <v>87</v>
      </c>
      <c r="I27" s="42">
        <v>96</v>
      </c>
      <c r="J27" s="42">
        <v>89</v>
      </c>
      <c r="K27" s="42">
        <v>95</v>
      </c>
      <c r="L27" s="42">
        <v>81</v>
      </c>
      <c r="M27" s="42">
        <f t="shared" si="0"/>
        <v>540</v>
      </c>
      <c r="N27" s="40"/>
    </row>
    <row r="28" spans="1:14" ht="15" customHeight="1">
      <c r="A28" s="40">
        <f>RANK(M28,M5:M117)</f>
        <v>23</v>
      </c>
      <c r="B28" s="41"/>
      <c r="C28" s="42">
        <v>4</v>
      </c>
      <c r="D28" s="43">
        <v>28</v>
      </c>
      <c r="E28" s="42" t="s">
        <v>92</v>
      </c>
      <c r="F28" s="42" t="s">
        <v>98</v>
      </c>
      <c r="G28" s="42">
        <v>85</v>
      </c>
      <c r="H28" s="42">
        <v>89</v>
      </c>
      <c r="I28" s="42">
        <v>93</v>
      </c>
      <c r="J28" s="42">
        <v>92</v>
      </c>
      <c r="K28" s="42">
        <v>88</v>
      </c>
      <c r="L28" s="42">
        <v>92</v>
      </c>
      <c r="M28" s="42">
        <f t="shared" si="0"/>
        <v>539</v>
      </c>
      <c r="N28" s="40"/>
    </row>
    <row r="29" spans="1:14" ht="15" customHeight="1">
      <c r="A29" s="40">
        <f>RANK(M29,M7:M119)</f>
        <v>22</v>
      </c>
      <c r="B29" s="41"/>
      <c r="C29" s="40">
        <v>3</v>
      </c>
      <c r="D29" s="40">
        <v>45</v>
      </c>
      <c r="E29" s="40" t="s">
        <v>121</v>
      </c>
      <c r="F29" s="42" t="s">
        <v>98</v>
      </c>
      <c r="G29" s="40">
        <v>88</v>
      </c>
      <c r="H29" s="40">
        <v>90</v>
      </c>
      <c r="I29" s="40">
        <v>95</v>
      </c>
      <c r="J29" s="40">
        <v>89</v>
      </c>
      <c r="K29" s="40">
        <v>92</v>
      </c>
      <c r="L29" s="40">
        <v>85</v>
      </c>
      <c r="M29" s="42">
        <f t="shared" si="0"/>
        <v>539</v>
      </c>
      <c r="N29" s="40"/>
    </row>
    <row r="30" spans="1:14" ht="15" customHeight="1">
      <c r="A30" s="40">
        <f>RANK(M30,M6:M118)</f>
        <v>25</v>
      </c>
      <c r="B30" s="41"/>
      <c r="C30" s="40">
        <v>4</v>
      </c>
      <c r="D30" s="40">
        <v>41</v>
      </c>
      <c r="E30" s="40" t="s">
        <v>89</v>
      </c>
      <c r="F30" s="42" t="s">
        <v>98</v>
      </c>
      <c r="G30" s="40">
        <v>89</v>
      </c>
      <c r="H30" s="40">
        <v>88</v>
      </c>
      <c r="I30" s="40">
        <v>94</v>
      </c>
      <c r="J30" s="40">
        <v>87</v>
      </c>
      <c r="K30" s="40">
        <v>87</v>
      </c>
      <c r="L30" s="40">
        <v>92</v>
      </c>
      <c r="M30" s="42">
        <f t="shared" si="0"/>
        <v>537</v>
      </c>
      <c r="N30" s="40"/>
    </row>
    <row r="31" spans="1:14" ht="15" customHeight="1">
      <c r="A31" s="40">
        <f>RANK(M31,M5:M117)</f>
        <v>26</v>
      </c>
      <c r="B31" s="41"/>
      <c r="C31" s="42">
        <v>2</v>
      </c>
      <c r="D31" s="43">
        <v>41</v>
      </c>
      <c r="E31" s="43" t="s">
        <v>94</v>
      </c>
      <c r="F31" s="42" t="s">
        <v>98</v>
      </c>
      <c r="G31" s="42">
        <v>86</v>
      </c>
      <c r="H31" s="42">
        <v>92</v>
      </c>
      <c r="I31" s="42">
        <v>87</v>
      </c>
      <c r="J31" s="42">
        <v>89</v>
      </c>
      <c r="K31" s="42">
        <v>92</v>
      </c>
      <c r="L31" s="42">
        <v>90</v>
      </c>
      <c r="M31" s="42">
        <f t="shared" si="0"/>
        <v>536</v>
      </c>
      <c r="N31" s="40"/>
    </row>
    <row r="32" spans="1:14" ht="15" customHeight="1">
      <c r="A32" s="40">
        <f>RANK(M32,M7:M119)</f>
        <v>25</v>
      </c>
      <c r="B32" s="41"/>
      <c r="C32" s="42">
        <v>2</v>
      </c>
      <c r="D32" s="43">
        <v>35</v>
      </c>
      <c r="E32" s="43" t="s">
        <v>122</v>
      </c>
      <c r="F32" s="42" t="s">
        <v>98</v>
      </c>
      <c r="G32" s="42">
        <v>89</v>
      </c>
      <c r="H32" s="42">
        <v>88</v>
      </c>
      <c r="I32" s="42">
        <v>88</v>
      </c>
      <c r="J32" s="42">
        <v>91</v>
      </c>
      <c r="K32" s="42">
        <v>90</v>
      </c>
      <c r="L32" s="42">
        <v>90</v>
      </c>
      <c r="M32" s="42">
        <f t="shared" si="0"/>
        <v>536</v>
      </c>
      <c r="N32" s="40"/>
    </row>
    <row r="33" spans="1:14" ht="15" customHeight="1">
      <c r="A33" s="40">
        <f>RANK(M33,M6:M118)</f>
        <v>28</v>
      </c>
      <c r="B33" s="41"/>
      <c r="C33" s="42">
        <v>4</v>
      </c>
      <c r="D33" s="43">
        <v>27</v>
      </c>
      <c r="E33" s="43" t="s">
        <v>123</v>
      </c>
      <c r="F33" s="40" t="s">
        <v>103</v>
      </c>
      <c r="G33" s="40">
        <v>88</v>
      </c>
      <c r="H33" s="40">
        <v>90</v>
      </c>
      <c r="I33" s="40">
        <v>90</v>
      </c>
      <c r="J33" s="40">
        <v>86</v>
      </c>
      <c r="K33" s="40">
        <v>88</v>
      </c>
      <c r="L33" s="40">
        <v>90</v>
      </c>
      <c r="M33" s="42">
        <f t="shared" si="0"/>
        <v>532</v>
      </c>
      <c r="N33" s="39"/>
    </row>
    <row r="34" spans="1:14" ht="15" customHeight="1">
      <c r="A34" s="40">
        <f>RANK(M34,M6:M118)</f>
        <v>29</v>
      </c>
      <c r="B34" s="41"/>
      <c r="C34" s="40">
        <v>3</v>
      </c>
      <c r="D34" s="40">
        <v>21</v>
      </c>
      <c r="E34" s="40" t="s">
        <v>124</v>
      </c>
      <c r="F34" s="42" t="s">
        <v>98</v>
      </c>
      <c r="G34" s="40">
        <v>91</v>
      </c>
      <c r="H34" s="40">
        <v>86</v>
      </c>
      <c r="I34" s="40">
        <v>84</v>
      </c>
      <c r="J34" s="40">
        <v>93</v>
      </c>
      <c r="K34" s="40">
        <v>86</v>
      </c>
      <c r="L34" s="40">
        <v>91</v>
      </c>
      <c r="M34" s="42">
        <f t="shared" si="0"/>
        <v>531</v>
      </c>
      <c r="N34" s="40"/>
    </row>
    <row r="35" spans="1:14" ht="15" customHeight="1">
      <c r="A35" s="40">
        <f>RANK(M35,M6:M118)</f>
        <v>29</v>
      </c>
      <c r="B35" s="41"/>
      <c r="C35" s="42">
        <v>5</v>
      </c>
      <c r="D35" s="43">
        <v>42</v>
      </c>
      <c r="E35" s="43" t="s">
        <v>125</v>
      </c>
      <c r="F35" s="40" t="s">
        <v>103</v>
      </c>
      <c r="G35" s="40">
        <v>86</v>
      </c>
      <c r="H35" s="40">
        <v>88</v>
      </c>
      <c r="I35" s="40">
        <v>87</v>
      </c>
      <c r="J35" s="40">
        <v>92</v>
      </c>
      <c r="K35" s="40">
        <v>88</v>
      </c>
      <c r="L35" s="40">
        <v>90</v>
      </c>
      <c r="M35" s="42">
        <f t="shared" si="0"/>
        <v>531</v>
      </c>
      <c r="N35" s="44"/>
    </row>
    <row r="36" spans="1:14" ht="15" customHeight="1">
      <c r="A36" s="40">
        <f>RANK(M36,M6:M118)</f>
        <v>31</v>
      </c>
      <c r="B36" s="41"/>
      <c r="C36" s="42">
        <v>4</v>
      </c>
      <c r="D36" s="43">
        <v>32</v>
      </c>
      <c r="E36" s="43" t="s">
        <v>126</v>
      </c>
      <c r="F36" s="42" t="s">
        <v>100</v>
      </c>
      <c r="G36" s="40">
        <v>91</v>
      </c>
      <c r="H36" s="40">
        <v>88</v>
      </c>
      <c r="I36" s="40">
        <v>87</v>
      </c>
      <c r="J36" s="40">
        <v>84</v>
      </c>
      <c r="K36" s="40">
        <v>87</v>
      </c>
      <c r="L36" s="40">
        <v>93</v>
      </c>
      <c r="M36" s="42">
        <f t="shared" si="0"/>
        <v>530</v>
      </c>
      <c r="N36" s="44"/>
    </row>
    <row r="37" spans="1:14" ht="15" customHeight="1">
      <c r="A37" s="40">
        <f>RANK(M37,M6:M118)</f>
        <v>31</v>
      </c>
      <c r="B37" s="41"/>
      <c r="C37" s="42">
        <v>5</v>
      </c>
      <c r="D37" s="43">
        <v>22</v>
      </c>
      <c r="E37" s="43" t="s">
        <v>127</v>
      </c>
      <c r="F37" s="42" t="s">
        <v>97</v>
      </c>
      <c r="G37" s="40">
        <v>94</v>
      </c>
      <c r="H37" s="40">
        <v>88</v>
      </c>
      <c r="I37" s="40">
        <v>81</v>
      </c>
      <c r="J37" s="40">
        <v>92</v>
      </c>
      <c r="K37" s="40">
        <v>88</v>
      </c>
      <c r="L37" s="40">
        <v>87</v>
      </c>
      <c r="M37" s="42">
        <f t="shared" si="0"/>
        <v>530</v>
      </c>
      <c r="N37" s="40"/>
    </row>
    <row r="38" spans="1:14" ht="15" customHeight="1">
      <c r="A38" s="40">
        <f>RANK(M38,M6:M118)</f>
        <v>33</v>
      </c>
      <c r="B38" s="41"/>
      <c r="C38" s="40">
        <v>5</v>
      </c>
      <c r="D38" s="40">
        <v>45</v>
      </c>
      <c r="E38" s="40" t="s">
        <v>128</v>
      </c>
      <c r="F38" s="42" t="s">
        <v>98</v>
      </c>
      <c r="G38" s="40">
        <v>90</v>
      </c>
      <c r="H38" s="40">
        <v>88</v>
      </c>
      <c r="I38" s="40">
        <v>90</v>
      </c>
      <c r="J38" s="40">
        <v>87</v>
      </c>
      <c r="K38" s="40">
        <v>86</v>
      </c>
      <c r="L38" s="40">
        <v>87</v>
      </c>
      <c r="M38" s="42">
        <f aca="true" t="shared" si="1" ref="M38:M69">SUM(G38:L38)</f>
        <v>528</v>
      </c>
      <c r="N38" s="40"/>
    </row>
    <row r="39" spans="1:14" ht="15" customHeight="1">
      <c r="A39" s="40">
        <f>RANK(M39,M6:M118)</f>
        <v>34</v>
      </c>
      <c r="B39" s="41"/>
      <c r="C39" s="42">
        <v>3</v>
      </c>
      <c r="D39" s="43">
        <v>18</v>
      </c>
      <c r="E39" s="42" t="s">
        <v>129</v>
      </c>
      <c r="F39" s="42" t="s">
        <v>98</v>
      </c>
      <c r="G39" s="42">
        <v>85</v>
      </c>
      <c r="H39" s="42">
        <v>86</v>
      </c>
      <c r="I39" s="42">
        <v>86</v>
      </c>
      <c r="J39" s="42">
        <v>87</v>
      </c>
      <c r="K39" s="42">
        <v>91</v>
      </c>
      <c r="L39" s="42">
        <v>91</v>
      </c>
      <c r="M39" s="42">
        <f t="shared" si="1"/>
        <v>526</v>
      </c>
      <c r="N39" s="40"/>
    </row>
    <row r="40" spans="1:14" ht="15" customHeight="1">
      <c r="A40" s="40">
        <f>RANK(M40,M6:M118)</f>
        <v>35</v>
      </c>
      <c r="B40" s="41"/>
      <c r="C40" s="42">
        <v>5</v>
      </c>
      <c r="D40" s="43">
        <v>32</v>
      </c>
      <c r="E40" s="42" t="s">
        <v>130</v>
      </c>
      <c r="F40" s="42" t="s">
        <v>100</v>
      </c>
      <c r="G40" s="42">
        <v>88</v>
      </c>
      <c r="H40" s="42">
        <v>82</v>
      </c>
      <c r="I40" s="42">
        <v>88</v>
      </c>
      <c r="J40" s="42">
        <v>90</v>
      </c>
      <c r="K40" s="42">
        <v>89</v>
      </c>
      <c r="L40" s="42">
        <v>88</v>
      </c>
      <c r="M40" s="42">
        <f t="shared" si="1"/>
        <v>525</v>
      </c>
      <c r="N40" s="39"/>
    </row>
    <row r="41" spans="1:14" ht="15" customHeight="1">
      <c r="A41" s="40">
        <f>RANK(M41,M6:M118)</f>
        <v>36</v>
      </c>
      <c r="B41" s="41"/>
      <c r="C41" s="42">
        <v>1</v>
      </c>
      <c r="D41" s="43">
        <v>29</v>
      </c>
      <c r="E41" s="43" t="s">
        <v>131</v>
      </c>
      <c r="F41" s="42" t="s">
        <v>97</v>
      </c>
      <c r="G41" s="40">
        <v>89</v>
      </c>
      <c r="H41" s="40">
        <v>86</v>
      </c>
      <c r="I41" s="40">
        <v>86</v>
      </c>
      <c r="J41" s="40">
        <v>84</v>
      </c>
      <c r="K41" s="40">
        <v>83</v>
      </c>
      <c r="L41" s="40">
        <v>95</v>
      </c>
      <c r="M41" s="42">
        <f t="shared" si="1"/>
        <v>523</v>
      </c>
      <c r="N41" s="40"/>
    </row>
    <row r="42" spans="1:14" ht="15" customHeight="1">
      <c r="A42" s="40">
        <f>RANK(M42,M6:M118)</f>
        <v>37</v>
      </c>
      <c r="B42" s="41"/>
      <c r="C42" s="42">
        <v>1</v>
      </c>
      <c r="D42" s="43">
        <v>31</v>
      </c>
      <c r="E42" s="43" t="s">
        <v>132</v>
      </c>
      <c r="F42" s="40" t="s">
        <v>133</v>
      </c>
      <c r="G42" s="40">
        <v>84</v>
      </c>
      <c r="H42" s="40">
        <v>87</v>
      </c>
      <c r="I42" s="40">
        <v>91</v>
      </c>
      <c r="J42" s="40">
        <v>88</v>
      </c>
      <c r="K42" s="40">
        <v>80</v>
      </c>
      <c r="L42" s="40">
        <v>88</v>
      </c>
      <c r="M42" s="42">
        <f t="shared" si="1"/>
        <v>518</v>
      </c>
      <c r="N42" s="39"/>
    </row>
    <row r="43" spans="1:14" ht="15" customHeight="1">
      <c r="A43" s="40">
        <f>RANK(M43,M6:M118)</f>
        <v>38</v>
      </c>
      <c r="B43" s="41"/>
      <c r="C43" s="42">
        <v>4</v>
      </c>
      <c r="D43" s="43">
        <v>42</v>
      </c>
      <c r="E43" s="43" t="s">
        <v>134</v>
      </c>
      <c r="F43" s="40" t="s">
        <v>103</v>
      </c>
      <c r="G43" s="40">
        <v>88</v>
      </c>
      <c r="H43" s="40">
        <v>87</v>
      </c>
      <c r="I43" s="40">
        <v>87</v>
      </c>
      <c r="J43" s="40">
        <v>79</v>
      </c>
      <c r="K43" s="40">
        <v>84</v>
      </c>
      <c r="L43" s="40">
        <v>92</v>
      </c>
      <c r="M43" s="42">
        <f t="shared" si="1"/>
        <v>517</v>
      </c>
      <c r="N43" s="44"/>
    </row>
    <row r="44" spans="1:14" ht="15" customHeight="1">
      <c r="A44" s="40">
        <f>RANK(M44,M6:M118)</f>
        <v>39</v>
      </c>
      <c r="B44" s="41"/>
      <c r="C44" s="42">
        <v>3</v>
      </c>
      <c r="D44" s="43">
        <v>34</v>
      </c>
      <c r="E44" s="42" t="s">
        <v>135</v>
      </c>
      <c r="F44" s="42" t="s">
        <v>97</v>
      </c>
      <c r="G44" s="42">
        <v>81</v>
      </c>
      <c r="H44" s="42">
        <v>86</v>
      </c>
      <c r="I44" s="42">
        <v>87</v>
      </c>
      <c r="J44" s="42">
        <v>88</v>
      </c>
      <c r="K44" s="42">
        <v>84</v>
      </c>
      <c r="L44" s="42">
        <v>90</v>
      </c>
      <c r="M44" s="42">
        <f t="shared" si="1"/>
        <v>516</v>
      </c>
      <c r="N44" s="40"/>
    </row>
    <row r="45" spans="1:14" ht="15" customHeight="1">
      <c r="A45" s="40">
        <f>RANK(M45,M5:M117)</f>
        <v>39</v>
      </c>
      <c r="B45" s="41"/>
      <c r="C45" s="40">
        <v>5</v>
      </c>
      <c r="D45" s="40">
        <v>21</v>
      </c>
      <c r="E45" s="40" t="s">
        <v>137</v>
      </c>
      <c r="F45" s="42" t="s">
        <v>98</v>
      </c>
      <c r="G45" s="40">
        <v>81</v>
      </c>
      <c r="H45" s="40">
        <v>84</v>
      </c>
      <c r="I45" s="40">
        <v>92</v>
      </c>
      <c r="J45" s="40">
        <v>87</v>
      </c>
      <c r="K45" s="40">
        <v>84</v>
      </c>
      <c r="L45" s="40">
        <v>88</v>
      </c>
      <c r="M45" s="42">
        <f t="shared" si="1"/>
        <v>516</v>
      </c>
      <c r="N45" s="40"/>
    </row>
    <row r="46" spans="1:14" ht="15" customHeight="1">
      <c r="A46" s="40">
        <f>RANK(M46,M5:M117)</f>
        <v>39</v>
      </c>
      <c r="B46" s="41"/>
      <c r="C46" s="40">
        <v>5</v>
      </c>
      <c r="D46" s="40">
        <v>35</v>
      </c>
      <c r="E46" s="40" t="s">
        <v>138</v>
      </c>
      <c r="F46" s="42" t="s">
        <v>98</v>
      </c>
      <c r="G46" s="40">
        <v>87</v>
      </c>
      <c r="H46" s="40">
        <v>88</v>
      </c>
      <c r="I46" s="40">
        <v>79</v>
      </c>
      <c r="J46" s="40">
        <v>90</v>
      </c>
      <c r="K46" s="40">
        <v>85</v>
      </c>
      <c r="L46" s="40">
        <v>87</v>
      </c>
      <c r="M46" s="42">
        <f t="shared" si="1"/>
        <v>516</v>
      </c>
      <c r="N46" s="40"/>
    </row>
    <row r="47" spans="1:14" ht="15" customHeight="1">
      <c r="A47" s="40">
        <f>RANK(M47,M8:M120)</f>
        <v>37</v>
      </c>
      <c r="B47" s="41"/>
      <c r="C47" s="42">
        <v>4</v>
      </c>
      <c r="D47" s="43">
        <v>20</v>
      </c>
      <c r="E47" s="43" t="s">
        <v>136</v>
      </c>
      <c r="F47" s="40" t="s">
        <v>103</v>
      </c>
      <c r="G47" s="40">
        <v>83</v>
      </c>
      <c r="H47" s="40">
        <v>87</v>
      </c>
      <c r="I47" s="40">
        <v>89</v>
      </c>
      <c r="J47" s="40">
        <v>88</v>
      </c>
      <c r="K47" s="40">
        <v>84</v>
      </c>
      <c r="L47" s="40">
        <v>85</v>
      </c>
      <c r="M47" s="42">
        <f t="shared" si="1"/>
        <v>516</v>
      </c>
      <c r="N47" s="44"/>
    </row>
    <row r="48" spans="1:14" ht="15" customHeight="1">
      <c r="A48" s="40">
        <f>RANK(M48,M6:M118)</f>
        <v>43</v>
      </c>
      <c r="B48" s="41"/>
      <c r="C48" s="42">
        <v>1</v>
      </c>
      <c r="D48" s="43">
        <v>39</v>
      </c>
      <c r="E48" s="43" t="s">
        <v>139</v>
      </c>
      <c r="F48" s="42" t="s">
        <v>100</v>
      </c>
      <c r="G48" s="40">
        <v>83</v>
      </c>
      <c r="H48" s="40">
        <v>86</v>
      </c>
      <c r="I48" s="40">
        <v>88</v>
      </c>
      <c r="J48" s="40">
        <v>90</v>
      </c>
      <c r="K48" s="40">
        <v>85</v>
      </c>
      <c r="L48" s="40">
        <v>83</v>
      </c>
      <c r="M48" s="42">
        <f t="shared" si="1"/>
        <v>515</v>
      </c>
      <c r="N48" s="40"/>
    </row>
    <row r="49" spans="1:14" ht="15" customHeight="1">
      <c r="A49" s="40">
        <f>RANK(M49,M6:M118)</f>
        <v>44</v>
      </c>
      <c r="B49" s="41"/>
      <c r="C49" s="40">
        <v>3</v>
      </c>
      <c r="D49" s="40">
        <v>41</v>
      </c>
      <c r="E49" s="40" t="s">
        <v>140</v>
      </c>
      <c r="F49" s="42" t="s">
        <v>98</v>
      </c>
      <c r="G49" s="40">
        <v>84</v>
      </c>
      <c r="H49" s="40">
        <v>89</v>
      </c>
      <c r="I49" s="40">
        <v>86</v>
      </c>
      <c r="J49" s="40">
        <v>87</v>
      </c>
      <c r="K49" s="40">
        <v>86</v>
      </c>
      <c r="L49" s="40">
        <v>82</v>
      </c>
      <c r="M49" s="42">
        <f t="shared" si="1"/>
        <v>514</v>
      </c>
      <c r="N49" s="40"/>
    </row>
    <row r="50" spans="1:14" ht="15" customHeight="1">
      <c r="A50" s="40">
        <f>RANK(M50,M6:M118)</f>
        <v>45</v>
      </c>
      <c r="B50" s="41"/>
      <c r="C50" s="42">
        <v>3</v>
      </c>
      <c r="D50" s="43">
        <v>42</v>
      </c>
      <c r="E50" s="42" t="s">
        <v>141</v>
      </c>
      <c r="F50" s="40" t="s">
        <v>103</v>
      </c>
      <c r="G50" s="42">
        <v>90</v>
      </c>
      <c r="H50" s="42">
        <v>79</v>
      </c>
      <c r="I50" s="42">
        <v>88</v>
      </c>
      <c r="J50" s="42">
        <v>80</v>
      </c>
      <c r="K50" s="42">
        <v>85</v>
      </c>
      <c r="L50" s="42">
        <v>87</v>
      </c>
      <c r="M50" s="42">
        <f t="shared" si="1"/>
        <v>509</v>
      </c>
      <c r="N50" s="44"/>
    </row>
    <row r="51" spans="1:14" ht="15" customHeight="1">
      <c r="A51" s="40">
        <f>RANK(M51,M6:M118)</f>
        <v>45</v>
      </c>
      <c r="B51" s="41"/>
      <c r="C51" s="42">
        <v>4</v>
      </c>
      <c r="D51" s="43">
        <v>26</v>
      </c>
      <c r="E51" s="43" t="s">
        <v>142</v>
      </c>
      <c r="F51" s="40" t="s">
        <v>101</v>
      </c>
      <c r="G51" s="40">
        <v>86</v>
      </c>
      <c r="H51" s="40">
        <v>82</v>
      </c>
      <c r="I51" s="40">
        <v>81</v>
      </c>
      <c r="J51" s="40">
        <v>83</v>
      </c>
      <c r="K51" s="40">
        <v>91</v>
      </c>
      <c r="L51" s="40">
        <v>86</v>
      </c>
      <c r="M51" s="42">
        <f t="shared" si="1"/>
        <v>509</v>
      </c>
      <c r="N51" s="39"/>
    </row>
    <row r="52" spans="1:14" ht="15" customHeight="1">
      <c r="A52" s="40">
        <f>RANK(M52,M6:M118)</f>
        <v>47</v>
      </c>
      <c r="B52" s="41"/>
      <c r="C52" s="42">
        <v>5</v>
      </c>
      <c r="D52" s="43">
        <v>26</v>
      </c>
      <c r="E52" s="43" t="s">
        <v>143</v>
      </c>
      <c r="F52" s="40" t="s">
        <v>101</v>
      </c>
      <c r="G52" s="40">
        <v>81</v>
      </c>
      <c r="H52" s="40">
        <v>81</v>
      </c>
      <c r="I52" s="40">
        <v>88</v>
      </c>
      <c r="J52" s="40">
        <v>87</v>
      </c>
      <c r="K52" s="40">
        <v>88</v>
      </c>
      <c r="L52" s="40">
        <v>83</v>
      </c>
      <c r="M52" s="42">
        <f t="shared" si="1"/>
        <v>508</v>
      </c>
      <c r="N52" s="44"/>
    </row>
    <row r="53" spans="1:14" ht="15" customHeight="1">
      <c r="A53" s="40">
        <f>RANK(M53,M5:M117)</f>
        <v>48</v>
      </c>
      <c r="B53" s="41"/>
      <c r="C53" s="40">
        <v>4</v>
      </c>
      <c r="D53" s="40">
        <v>30</v>
      </c>
      <c r="E53" s="40" t="s">
        <v>145</v>
      </c>
      <c r="F53" s="40" t="s">
        <v>105</v>
      </c>
      <c r="G53" s="40">
        <v>82</v>
      </c>
      <c r="H53" s="40">
        <v>88</v>
      </c>
      <c r="I53" s="40">
        <v>83</v>
      </c>
      <c r="J53" s="40">
        <v>81</v>
      </c>
      <c r="K53" s="40">
        <v>81</v>
      </c>
      <c r="L53" s="40">
        <v>92</v>
      </c>
      <c r="M53" s="42">
        <f t="shared" si="1"/>
        <v>507</v>
      </c>
      <c r="N53" s="40"/>
    </row>
    <row r="54" spans="1:14" ht="15" customHeight="1">
      <c r="A54" s="40">
        <f>RANK(M54,M7:M119)</f>
        <v>47</v>
      </c>
      <c r="B54" s="41"/>
      <c r="C54" s="42">
        <v>1</v>
      </c>
      <c r="D54" s="43">
        <v>41</v>
      </c>
      <c r="E54" s="43" t="s">
        <v>144</v>
      </c>
      <c r="F54" s="42" t="s">
        <v>98</v>
      </c>
      <c r="G54" s="40">
        <v>90</v>
      </c>
      <c r="H54" s="40">
        <v>81</v>
      </c>
      <c r="I54" s="40">
        <v>78</v>
      </c>
      <c r="J54" s="40">
        <v>93</v>
      </c>
      <c r="K54" s="40">
        <v>82</v>
      </c>
      <c r="L54" s="40">
        <v>83</v>
      </c>
      <c r="M54" s="42">
        <f t="shared" si="1"/>
        <v>507</v>
      </c>
      <c r="N54" s="40"/>
    </row>
    <row r="55" spans="1:14" ht="15" customHeight="1">
      <c r="A55" s="40">
        <f>RANK(M55,M6:M118)</f>
        <v>48</v>
      </c>
      <c r="B55" s="41"/>
      <c r="C55" s="42">
        <v>5</v>
      </c>
      <c r="D55" s="43">
        <v>29</v>
      </c>
      <c r="E55" s="43" t="s">
        <v>146</v>
      </c>
      <c r="F55" s="42" t="s">
        <v>97</v>
      </c>
      <c r="G55" s="40">
        <v>85</v>
      </c>
      <c r="H55" s="40">
        <v>88</v>
      </c>
      <c r="I55" s="40">
        <v>90</v>
      </c>
      <c r="J55" s="40">
        <v>83</v>
      </c>
      <c r="K55" s="40">
        <v>79</v>
      </c>
      <c r="L55" s="40">
        <v>82</v>
      </c>
      <c r="M55" s="42">
        <f t="shared" si="1"/>
        <v>507</v>
      </c>
      <c r="N55" s="40"/>
    </row>
    <row r="56" spans="1:14" ht="15" customHeight="1">
      <c r="A56" s="40">
        <f>RANK(M56,M6:M118)</f>
        <v>51</v>
      </c>
      <c r="B56" s="41"/>
      <c r="C56" s="42">
        <v>3</v>
      </c>
      <c r="D56" s="43">
        <v>20</v>
      </c>
      <c r="E56" s="43" t="s">
        <v>147</v>
      </c>
      <c r="F56" s="40" t="s">
        <v>103</v>
      </c>
      <c r="G56" s="40">
        <v>83</v>
      </c>
      <c r="H56" s="40">
        <v>85</v>
      </c>
      <c r="I56" s="40">
        <v>86</v>
      </c>
      <c r="J56" s="40">
        <v>89</v>
      </c>
      <c r="K56" s="40">
        <v>83</v>
      </c>
      <c r="L56" s="40">
        <v>78</v>
      </c>
      <c r="M56" s="42">
        <f t="shared" si="1"/>
        <v>504</v>
      </c>
      <c r="N56" s="39"/>
    </row>
    <row r="57" spans="1:14" ht="15" customHeight="1">
      <c r="A57" s="40">
        <f>RANK(M57,M5:M117)</f>
        <v>52</v>
      </c>
      <c r="B57" s="41"/>
      <c r="C57" s="40">
        <v>4</v>
      </c>
      <c r="D57" s="40">
        <v>35</v>
      </c>
      <c r="E57" s="40" t="s">
        <v>149</v>
      </c>
      <c r="F57" s="42" t="s">
        <v>98</v>
      </c>
      <c r="G57" s="40">
        <v>88</v>
      </c>
      <c r="H57" s="40">
        <v>87</v>
      </c>
      <c r="I57" s="40">
        <v>77</v>
      </c>
      <c r="J57" s="40">
        <v>86</v>
      </c>
      <c r="K57" s="40">
        <v>81</v>
      </c>
      <c r="L57" s="40">
        <v>83</v>
      </c>
      <c r="M57" s="42">
        <f t="shared" si="1"/>
        <v>502</v>
      </c>
      <c r="N57" s="40"/>
    </row>
    <row r="58" spans="1:14" ht="15" customHeight="1">
      <c r="A58" s="40">
        <f>RANK(M58,M7:M119)</f>
        <v>51</v>
      </c>
      <c r="B58" s="41"/>
      <c r="C58" s="42">
        <v>3</v>
      </c>
      <c r="D58" s="43">
        <v>22</v>
      </c>
      <c r="E58" s="43" t="s">
        <v>148</v>
      </c>
      <c r="F58" s="42" t="s">
        <v>97</v>
      </c>
      <c r="G58" s="42">
        <v>88</v>
      </c>
      <c r="H58" s="42">
        <v>75</v>
      </c>
      <c r="I58" s="42">
        <v>86</v>
      </c>
      <c r="J58" s="42">
        <v>85</v>
      </c>
      <c r="K58" s="42">
        <v>86</v>
      </c>
      <c r="L58" s="42">
        <v>82</v>
      </c>
      <c r="M58" s="42">
        <f t="shared" si="1"/>
        <v>502</v>
      </c>
      <c r="N58" s="40"/>
    </row>
    <row r="59" spans="1:14" ht="15" customHeight="1">
      <c r="A59" s="40">
        <f>RANK(M59,M6:M118)</f>
        <v>54</v>
      </c>
      <c r="B59" s="41"/>
      <c r="C59" s="42">
        <v>3</v>
      </c>
      <c r="D59" s="43">
        <v>29</v>
      </c>
      <c r="E59" s="43" t="s">
        <v>150</v>
      </c>
      <c r="F59" s="42" t="s">
        <v>97</v>
      </c>
      <c r="G59" s="42">
        <v>84</v>
      </c>
      <c r="H59" s="42">
        <v>78</v>
      </c>
      <c r="I59" s="42">
        <v>86</v>
      </c>
      <c r="J59" s="42">
        <v>81</v>
      </c>
      <c r="K59" s="42">
        <v>86</v>
      </c>
      <c r="L59" s="42">
        <v>86</v>
      </c>
      <c r="M59" s="42">
        <f t="shared" si="1"/>
        <v>501</v>
      </c>
      <c r="N59" s="40"/>
    </row>
    <row r="60" spans="1:14" ht="15" customHeight="1">
      <c r="A60" s="40">
        <f>RANK(M60,M6:M118)</f>
        <v>54</v>
      </c>
      <c r="B60" s="41"/>
      <c r="C60" s="42">
        <v>5</v>
      </c>
      <c r="D60" s="43">
        <v>37</v>
      </c>
      <c r="E60" s="43" t="s">
        <v>151</v>
      </c>
      <c r="F60" s="40" t="s">
        <v>101</v>
      </c>
      <c r="G60" s="40">
        <v>88</v>
      </c>
      <c r="H60" s="40">
        <v>76</v>
      </c>
      <c r="I60" s="40">
        <v>88</v>
      </c>
      <c r="J60" s="40">
        <v>81</v>
      </c>
      <c r="K60" s="40">
        <v>85</v>
      </c>
      <c r="L60" s="40">
        <v>83</v>
      </c>
      <c r="M60" s="42">
        <f t="shared" si="1"/>
        <v>501</v>
      </c>
      <c r="N60" s="39"/>
    </row>
    <row r="61" spans="1:14" ht="15" customHeight="1">
      <c r="A61" s="40">
        <f>RANK(M61,M6:M118)</f>
        <v>56</v>
      </c>
      <c r="B61" s="41"/>
      <c r="C61" s="42">
        <v>2</v>
      </c>
      <c r="D61" s="43">
        <v>18</v>
      </c>
      <c r="E61" s="43" t="s">
        <v>90</v>
      </c>
      <c r="F61" s="42" t="s">
        <v>98</v>
      </c>
      <c r="G61" s="42">
        <v>85</v>
      </c>
      <c r="H61" s="42">
        <v>82</v>
      </c>
      <c r="I61" s="42">
        <v>85</v>
      </c>
      <c r="J61" s="42">
        <v>83</v>
      </c>
      <c r="K61" s="42">
        <v>82</v>
      </c>
      <c r="L61" s="42">
        <v>83</v>
      </c>
      <c r="M61" s="42">
        <f t="shared" si="1"/>
        <v>500</v>
      </c>
      <c r="N61" s="40"/>
    </row>
    <row r="62" spans="1:14" ht="15" customHeight="1">
      <c r="A62" s="40">
        <f>RANK(M62,M6:M118)</f>
        <v>57</v>
      </c>
      <c r="B62" s="41"/>
      <c r="C62" s="42">
        <v>4</v>
      </c>
      <c r="D62" s="43">
        <v>37</v>
      </c>
      <c r="E62" s="43" t="s">
        <v>152</v>
      </c>
      <c r="F62" s="40" t="s">
        <v>101</v>
      </c>
      <c r="G62" s="40">
        <v>81</v>
      </c>
      <c r="H62" s="40">
        <v>85</v>
      </c>
      <c r="I62" s="40">
        <v>83</v>
      </c>
      <c r="J62" s="40">
        <v>87</v>
      </c>
      <c r="K62" s="40">
        <v>83</v>
      </c>
      <c r="L62" s="40">
        <v>79</v>
      </c>
      <c r="M62" s="42">
        <f t="shared" si="1"/>
        <v>498</v>
      </c>
      <c r="N62" s="39"/>
    </row>
    <row r="63" spans="1:14" ht="15" customHeight="1">
      <c r="A63" s="40">
        <f>RANK(M63,M6:M118)</f>
        <v>58</v>
      </c>
      <c r="B63" s="41"/>
      <c r="C63" s="42">
        <v>4</v>
      </c>
      <c r="D63" s="43">
        <v>31</v>
      </c>
      <c r="E63" s="43" t="s">
        <v>153</v>
      </c>
      <c r="F63" s="40" t="s">
        <v>133</v>
      </c>
      <c r="G63" s="40">
        <v>81</v>
      </c>
      <c r="H63" s="40">
        <v>81</v>
      </c>
      <c r="I63" s="40">
        <v>80</v>
      </c>
      <c r="J63" s="40">
        <v>86</v>
      </c>
      <c r="K63" s="40">
        <v>83</v>
      </c>
      <c r="L63" s="40">
        <v>85</v>
      </c>
      <c r="M63" s="42">
        <f t="shared" si="1"/>
        <v>496</v>
      </c>
      <c r="N63" s="39"/>
    </row>
    <row r="64" spans="1:14" ht="15" customHeight="1">
      <c r="A64" s="40">
        <f>RANK(M64,M5:M117)</f>
        <v>59</v>
      </c>
      <c r="B64" s="41"/>
      <c r="C64" s="40">
        <v>1</v>
      </c>
      <c r="D64" s="40">
        <v>44</v>
      </c>
      <c r="E64" s="40" t="s">
        <v>155</v>
      </c>
      <c r="F64" s="40" t="s">
        <v>105</v>
      </c>
      <c r="G64" s="40">
        <v>77</v>
      </c>
      <c r="H64" s="40">
        <v>77</v>
      </c>
      <c r="I64" s="40">
        <v>84</v>
      </c>
      <c r="J64" s="40">
        <v>84</v>
      </c>
      <c r="K64" s="40">
        <v>83</v>
      </c>
      <c r="L64" s="40">
        <v>88</v>
      </c>
      <c r="M64" s="42">
        <f t="shared" si="1"/>
        <v>493</v>
      </c>
      <c r="N64" s="40"/>
    </row>
    <row r="65" spans="1:14" ht="15" customHeight="1">
      <c r="A65" s="40">
        <f>RANK(M65,M5:M117)</f>
        <v>59</v>
      </c>
      <c r="B65" s="41"/>
      <c r="C65" s="42">
        <v>2</v>
      </c>
      <c r="D65" s="43">
        <v>23</v>
      </c>
      <c r="E65" s="42" t="s">
        <v>156</v>
      </c>
      <c r="F65" s="42" t="s">
        <v>100</v>
      </c>
      <c r="G65" s="42">
        <v>83</v>
      </c>
      <c r="H65" s="42">
        <v>84</v>
      </c>
      <c r="I65" s="42">
        <v>77</v>
      </c>
      <c r="J65" s="42">
        <v>82</v>
      </c>
      <c r="K65" s="42">
        <v>83</v>
      </c>
      <c r="L65" s="42">
        <v>84</v>
      </c>
      <c r="M65" s="42">
        <f t="shared" si="1"/>
        <v>493</v>
      </c>
      <c r="N65" s="44"/>
    </row>
    <row r="66" spans="1:14" ht="15" customHeight="1">
      <c r="A66" s="40">
        <f>RANK(M66,M8:M120)</f>
        <v>57</v>
      </c>
      <c r="B66" s="41"/>
      <c r="C66" s="42">
        <v>1</v>
      </c>
      <c r="D66" s="43">
        <v>23</v>
      </c>
      <c r="E66" s="43" t="s">
        <v>154</v>
      </c>
      <c r="F66" s="42" t="s">
        <v>100</v>
      </c>
      <c r="G66" s="40">
        <v>84</v>
      </c>
      <c r="H66" s="40">
        <v>75</v>
      </c>
      <c r="I66" s="40">
        <v>79</v>
      </c>
      <c r="J66" s="40">
        <v>86</v>
      </c>
      <c r="K66" s="40">
        <v>87</v>
      </c>
      <c r="L66" s="40">
        <v>82</v>
      </c>
      <c r="M66" s="42">
        <f t="shared" si="1"/>
        <v>493</v>
      </c>
      <c r="N66" s="44"/>
    </row>
    <row r="67" spans="1:14" ht="15" customHeight="1">
      <c r="A67" s="40">
        <f>RANK(M67,M6:M118)</f>
        <v>62</v>
      </c>
      <c r="B67" s="41"/>
      <c r="C67" s="42">
        <v>4</v>
      </c>
      <c r="D67" s="43">
        <v>22</v>
      </c>
      <c r="E67" s="42" t="s">
        <v>157</v>
      </c>
      <c r="F67" s="42" t="s">
        <v>97</v>
      </c>
      <c r="G67" s="42">
        <v>79</v>
      </c>
      <c r="H67" s="42">
        <v>83</v>
      </c>
      <c r="I67" s="42">
        <v>83</v>
      </c>
      <c r="J67" s="42">
        <v>84</v>
      </c>
      <c r="K67" s="42">
        <v>84</v>
      </c>
      <c r="L67" s="42">
        <v>79</v>
      </c>
      <c r="M67" s="42">
        <f t="shared" si="1"/>
        <v>492</v>
      </c>
      <c r="N67" s="40"/>
    </row>
    <row r="68" spans="1:14" ht="15" customHeight="1">
      <c r="A68" s="40">
        <f>RANK(M68,M6:M118)</f>
        <v>63</v>
      </c>
      <c r="B68" s="41"/>
      <c r="C68" s="42">
        <v>1</v>
      </c>
      <c r="D68" s="43">
        <v>37</v>
      </c>
      <c r="E68" s="43" t="s">
        <v>158</v>
      </c>
      <c r="F68" s="40" t="s">
        <v>101</v>
      </c>
      <c r="G68" s="42">
        <v>80</v>
      </c>
      <c r="H68" s="42">
        <v>83</v>
      </c>
      <c r="I68" s="42">
        <v>80</v>
      </c>
      <c r="J68" s="42">
        <v>84</v>
      </c>
      <c r="K68" s="42">
        <v>77</v>
      </c>
      <c r="L68" s="42">
        <v>87</v>
      </c>
      <c r="M68" s="42">
        <f t="shared" si="1"/>
        <v>491</v>
      </c>
      <c r="N68" s="44"/>
    </row>
    <row r="69" spans="1:14" ht="15" customHeight="1">
      <c r="A69" s="40">
        <f>RANK(M69,M6:M118)</f>
        <v>64</v>
      </c>
      <c r="B69" s="41"/>
      <c r="C69" s="42">
        <v>1</v>
      </c>
      <c r="D69" s="43">
        <v>24</v>
      </c>
      <c r="E69" s="43" t="s">
        <v>159</v>
      </c>
      <c r="F69" s="40" t="s">
        <v>103</v>
      </c>
      <c r="G69" s="40">
        <v>89</v>
      </c>
      <c r="H69" s="40">
        <v>73</v>
      </c>
      <c r="I69" s="40">
        <v>87</v>
      </c>
      <c r="J69" s="40">
        <v>80</v>
      </c>
      <c r="K69" s="40">
        <v>78</v>
      </c>
      <c r="L69" s="40">
        <v>83</v>
      </c>
      <c r="M69" s="42">
        <f t="shared" si="1"/>
        <v>490</v>
      </c>
      <c r="N69" s="44"/>
    </row>
    <row r="70" spans="1:14" ht="15" customHeight="1">
      <c r="A70" s="40">
        <f>RANK(M70,M6:M118)</f>
        <v>65</v>
      </c>
      <c r="B70" s="41"/>
      <c r="C70" s="40">
        <v>4</v>
      </c>
      <c r="D70" s="40">
        <v>18</v>
      </c>
      <c r="E70" s="40" t="s">
        <v>160</v>
      </c>
      <c r="F70" s="42" t="s">
        <v>98</v>
      </c>
      <c r="G70" s="40">
        <v>73</v>
      </c>
      <c r="H70" s="40">
        <v>83</v>
      </c>
      <c r="I70" s="40">
        <v>85</v>
      </c>
      <c r="J70" s="40">
        <v>79</v>
      </c>
      <c r="K70" s="40">
        <v>84</v>
      </c>
      <c r="L70" s="40">
        <v>79</v>
      </c>
      <c r="M70" s="42">
        <f aca="true" t="shared" si="2" ref="M70:M101">SUM(G70:L70)</f>
        <v>483</v>
      </c>
      <c r="N70" s="40"/>
    </row>
    <row r="71" spans="1:14" ht="15" customHeight="1">
      <c r="A71" s="40">
        <f>RANK(M71,M5:M117)</f>
        <v>66</v>
      </c>
      <c r="B71" s="41"/>
      <c r="C71" s="40">
        <v>5</v>
      </c>
      <c r="D71" s="40">
        <v>30</v>
      </c>
      <c r="E71" s="40" t="s">
        <v>162</v>
      </c>
      <c r="F71" s="40" t="s">
        <v>105</v>
      </c>
      <c r="G71" s="40">
        <v>83</v>
      </c>
      <c r="H71" s="40">
        <v>82</v>
      </c>
      <c r="I71" s="40">
        <v>83</v>
      </c>
      <c r="J71" s="40">
        <v>68</v>
      </c>
      <c r="K71" s="40">
        <v>83</v>
      </c>
      <c r="L71" s="40">
        <v>83</v>
      </c>
      <c r="M71" s="42">
        <f t="shared" si="2"/>
        <v>482</v>
      </c>
      <c r="N71" s="40"/>
    </row>
    <row r="72" spans="1:14" ht="15" customHeight="1">
      <c r="A72" s="40">
        <f>RANK(M72,M7:M119)</f>
        <v>65</v>
      </c>
      <c r="B72" s="41"/>
      <c r="C72" s="42">
        <v>1</v>
      </c>
      <c r="D72" s="43">
        <v>21</v>
      </c>
      <c r="E72" s="42" t="s">
        <v>161</v>
      </c>
      <c r="F72" s="42" t="s">
        <v>98</v>
      </c>
      <c r="G72" s="42">
        <v>84</v>
      </c>
      <c r="H72" s="42">
        <v>76</v>
      </c>
      <c r="I72" s="42">
        <v>75</v>
      </c>
      <c r="J72" s="42">
        <v>82</v>
      </c>
      <c r="K72" s="42">
        <v>85</v>
      </c>
      <c r="L72" s="42">
        <v>80</v>
      </c>
      <c r="M72" s="42">
        <f t="shared" si="2"/>
        <v>482</v>
      </c>
      <c r="N72" s="40"/>
    </row>
    <row r="73" spans="1:14" ht="15" customHeight="1">
      <c r="A73" s="40">
        <f>RANK(M73,M6:M118)</f>
        <v>68</v>
      </c>
      <c r="B73" s="41"/>
      <c r="C73" s="42">
        <v>3</v>
      </c>
      <c r="D73" s="43">
        <v>31</v>
      </c>
      <c r="E73" s="43" t="s">
        <v>163</v>
      </c>
      <c r="F73" s="40" t="s">
        <v>133</v>
      </c>
      <c r="G73" s="40">
        <v>78</v>
      </c>
      <c r="H73" s="40">
        <v>77</v>
      </c>
      <c r="I73" s="40">
        <v>71</v>
      </c>
      <c r="J73" s="40">
        <v>89</v>
      </c>
      <c r="K73" s="40">
        <v>83</v>
      </c>
      <c r="L73" s="40">
        <v>82</v>
      </c>
      <c r="M73" s="42">
        <f t="shared" si="2"/>
        <v>480</v>
      </c>
      <c r="N73" s="44"/>
    </row>
    <row r="74" spans="1:14" ht="15" customHeight="1">
      <c r="A74" s="40">
        <f>RANK(M74,M6:M118)</f>
        <v>69</v>
      </c>
      <c r="B74" s="41"/>
      <c r="C74" s="42">
        <v>1</v>
      </c>
      <c r="D74" s="43">
        <v>38</v>
      </c>
      <c r="E74" s="42" t="s">
        <v>164</v>
      </c>
      <c r="F74" s="42" t="s">
        <v>98</v>
      </c>
      <c r="G74" s="42">
        <v>84</v>
      </c>
      <c r="H74" s="42">
        <v>83</v>
      </c>
      <c r="I74" s="42">
        <v>69</v>
      </c>
      <c r="J74" s="42">
        <v>80</v>
      </c>
      <c r="K74" s="42">
        <v>73</v>
      </c>
      <c r="L74" s="42">
        <v>89</v>
      </c>
      <c r="M74" s="42">
        <f t="shared" si="2"/>
        <v>478</v>
      </c>
      <c r="N74" s="40"/>
    </row>
    <row r="75" spans="1:14" ht="15" customHeight="1">
      <c r="A75" s="40">
        <f>RANK(M75,M6:M118)</f>
        <v>70</v>
      </c>
      <c r="B75" s="41"/>
      <c r="C75" s="42">
        <v>4</v>
      </c>
      <c r="D75" s="43">
        <v>40</v>
      </c>
      <c r="E75" s="43" t="s">
        <v>165</v>
      </c>
      <c r="F75" s="42" t="s">
        <v>97</v>
      </c>
      <c r="G75" s="40">
        <v>77</v>
      </c>
      <c r="H75" s="40">
        <v>87</v>
      </c>
      <c r="I75" s="40">
        <v>78</v>
      </c>
      <c r="J75" s="40">
        <v>75</v>
      </c>
      <c r="K75" s="40">
        <v>81</v>
      </c>
      <c r="L75" s="40">
        <v>78</v>
      </c>
      <c r="M75" s="42">
        <f t="shared" si="2"/>
        <v>476</v>
      </c>
      <c r="N75" s="40"/>
    </row>
    <row r="76" spans="1:14" ht="15" customHeight="1">
      <c r="A76" s="40">
        <f>RANK(M76,M6:M118)</f>
        <v>71</v>
      </c>
      <c r="B76" s="41"/>
      <c r="C76" s="42">
        <v>1</v>
      </c>
      <c r="D76" s="43">
        <v>36</v>
      </c>
      <c r="E76" s="43" t="s">
        <v>166</v>
      </c>
      <c r="F76" s="40" t="s">
        <v>103</v>
      </c>
      <c r="G76" s="42">
        <v>75</v>
      </c>
      <c r="H76" s="42">
        <v>76</v>
      </c>
      <c r="I76" s="42">
        <v>78</v>
      </c>
      <c r="J76" s="42">
        <v>84</v>
      </c>
      <c r="K76" s="42">
        <v>80</v>
      </c>
      <c r="L76" s="42">
        <v>79</v>
      </c>
      <c r="M76" s="42">
        <f t="shared" si="2"/>
        <v>472</v>
      </c>
      <c r="N76" s="44"/>
    </row>
    <row r="77" spans="1:14" ht="15" customHeight="1">
      <c r="A77" s="40">
        <f>RANK(M77,M6:M118)</f>
        <v>71</v>
      </c>
      <c r="B77" s="41"/>
      <c r="C77" s="42">
        <v>4</v>
      </c>
      <c r="D77" s="43">
        <v>36</v>
      </c>
      <c r="E77" s="43" t="s">
        <v>167</v>
      </c>
      <c r="F77" s="40" t="s">
        <v>103</v>
      </c>
      <c r="G77" s="40">
        <v>76</v>
      </c>
      <c r="H77" s="40">
        <v>71</v>
      </c>
      <c r="I77" s="40">
        <v>85</v>
      </c>
      <c r="J77" s="40">
        <v>84</v>
      </c>
      <c r="K77" s="40">
        <v>78</v>
      </c>
      <c r="L77" s="40">
        <v>78</v>
      </c>
      <c r="M77" s="42">
        <f t="shared" si="2"/>
        <v>472</v>
      </c>
      <c r="N77" s="39"/>
    </row>
    <row r="78" spans="1:14" ht="15" customHeight="1">
      <c r="A78" s="40">
        <f>RANK(M78,M6:M118)</f>
        <v>73</v>
      </c>
      <c r="B78" s="41"/>
      <c r="C78" s="40">
        <v>5</v>
      </c>
      <c r="D78" s="40">
        <v>38</v>
      </c>
      <c r="E78" s="40" t="s">
        <v>168</v>
      </c>
      <c r="F78" s="42" t="s">
        <v>98</v>
      </c>
      <c r="G78" s="40">
        <v>76</v>
      </c>
      <c r="H78" s="40">
        <v>74</v>
      </c>
      <c r="I78" s="40">
        <v>82</v>
      </c>
      <c r="J78" s="40">
        <v>79</v>
      </c>
      <c r="K78" s="40">
        <v>80</v>
      </c>
      <c r="L78" s="40">
        <v>77</v>
      </c>
      <c r="M78" s="42">
        <f t="shared" si="2"/>
        <v>468</v>
      </c>
      <c r="N78" s="40"/>
    </row>
    <row r="79" spans="1:14" ht="15" customHeight="1">
      <c r="A79" s="40">
        <f>RANK(M79,M6:M118)</f>
        <v>74</v>
      </c>
      <c r="B79" s="41"/>
      <c r="C79" s="40">
        <v>4</v>
      </c>
      <c r="D79" s="40">
        <v>38</v>
      </c>
      <c r="E79" s="40" t="s">
        <v>169</v>
      </c>
      <c r="F79" s="42" t="s">
        <v>98</v>
      </c>
      <c r="G79" s="40">
        <v>80</v>
      </c>
      <c r="H79" s="40">
        <v>76</v>
      </c>
      <c r="I79" s="40">
        <v>78</v>
      </c>
      <c r="J79" s="40">
        <v>71</v>
      </c>
      <c r="K79" s="40">
        <v>88</v>
      </c>
      <c r="L79" s="40">
        <v>74</v>
      </c>
      <c r="M79" s="42">
        <f t="shared" si="2"/>
        <v>467</v>
      </c>
      <c r="N79" s="40"/>
    </row>
    <row r="80" spans="1:14" ht="15" customHeight="1">
      <c r="A80" s="40">
        <f>RANK(M80,M6:M118)</f>
        <v>75</v>
      </c>
      <c r="B80" s="41"/>
      <c r="C80" s="42">
        <v>3</v>
      </c>
      <c r="D80" s="43">
        <v>40</v>
      </c>
      <c r="E80" s="43" t="s">
        <v>170</v>
      </c>
      <c r="F80" s="42" t="s">
        <v>97</v>
      </c>
      <c r="G80" s="40">
        <v>64</v>
      </c>
      <c r="H80" s="40">
        <v>82</v>
      </c>
      <c r="I80" s="40">
        <v>74</v>
      </c>
      <c r="J80" s="40">
        <v>82</v>
      </c>
      <c r="K80" s="40">
        <v>84</v>
      </c>
      <c r="L80" s="40">
        <v>76</v>
      </c>
      <c r="M80" s="42">
        <f t="shared" si="2"/>
        <v>462</v>
      </c>
      <c r="N80" s="40"/>
    </row>
    <row r="81" spans="1:14" ht="15" customHeight="1">
      <c r="A81" s="40">
        <f>RANK(M81,M6:M118)</f>
        <v>76</v>
      </c>
      <c r="B81" s="41"/>
      <c r="C81" s="42">
        <v>5</v>
      </c>
      <c r="D81" s="43">
        <v>24</v>
      </c>
      <c r="E81" s="43" t="s">
        <v>171</v>
      </c>
      <c r="F81" s="40" t="s">
        <v>133</v>
      </c>
      <c r="G81" s="40">
        <v>73</v>
      </c>
      <c r="H81" s="40">
        <v>79</v>
      </c>
      <c r="I81" s="40">
        <v>77</v>
      </c>
      <c r="J81" s="40">
        <v>82</v>
      </c>
      <c r="K81" s="40">
        <v>73</v>
      </c>
      <c r="L81" s="40">
        <v>75</v>
      </c>
      <c r="M81" s="42">
        <f t="shared" si="2"/>
        <v>459</v>
      </c>
      <c r="N81" s="44"/>
    </row>
    <row r="82" spans="1:14" ht="15" customHeight="1">
      <c r="A82" s="40">
        <f>RANK(M82,M6:M118)</f>
        <v>77</v>
      </c>
      <c r="B82" s="41"/>
      <c r="C82" s="42">
        <v>1</v>
      </c>
      <c r="D82" s="43">
        <v>35</v>
      </c>
      <c r="E82" s="43" t="s">
        <v>172</v>
      </c>
      <c r="F82" s="42" t="s">
        <v>98</v>
      </c>
      <c r="G82" s="40">
        <v>75</v>
      </c>
      <c r="H82" s="40">
        <v>76</v>
      </c>
      <c r="I82" s="40">
        <v>76</v>
      </c>
      <c r="J82" s="40">
        <v>77</v>
      </c>
      <c r="K82" s="40">
        <v>77</v>
      </c>
      <c r="L82" s="40">
        <v>75</v>
      </c>
      <c r="M82" s="42">
        <f t="shared" si="2"/>
        <v>456</v>
      </c>
      <c r="N82" s="40"/>
    </row>
    <row r="83" spans="1:14" ht="15" customHeight="1">
      <c r="A83" s="40">
        <f>RANK(M83,M6:M118)</f>
        <v>77</v>
      </c>
      <c r="B83" s="41"/>
      <c r="C83" s="40">
        <v>3</v>
      </c>
      <c r="D83" s="40">
        <v>35</v>
      </c>
      <c r="E83" s="40" t="s">
        <v>173</v>
      </c>
      <c r="F83" s="42" t="s">
        <v>98</v>
      </c>
      <c r="G83" s="40">
        <v>81</v>
      </c>
      <c r="H83" s="40">
        <v>77</v>
      </c>
      <c r="I83" s="40">
        <v>77</v>
      </c>
      <c r="J83" s="40">
        <v>71</v>
      </c>
      <c r="K83" s="40">
        <v>81</v>
      </c>
      <c r="L83" s="40">
        <v>69</v>
      </c>
      <c r="M83" s="42">
        <f t="shared" si="2"/>
        <v>456</v>
      </c>
      <c r="N83" s="40"/>
    </row>
    <row r="84" spans="1:14" ht="15" customHeight="1">
      <c r="A84" s="40">
        <f>RANK(M84,M6:M118)</f>
        <v>79</v>
      </c>
      <c r="B84" s="41"/>
      <c r="C84" s="42">
        <v>2</v>
      </c>
      <c r="D84" s="43">
        <v>36</v>
      </c>
      <c r="E84" s="43" t="s">
        <v>174</v>
      </c>
      <c r="F84" s="40" t="s">
        <v>103</v>
      </c>
      <c r="G84" s="40">
        <v>75</v>
      </c>
      <c r="H84" s="40">
        <v>75</v>
      </c>
      <c r="I84" s="40">
        <v>79</v>
      </c>
      <c r="J84" s="40">
        <v>77</v>
      </c>
      <c r="K84" s="40">
        <v>73</v>
      </c>
      <c r="L84" s="40">
        <v>74</v>
      </c>
      <c r="M84" s="42">
        <f t="shared" si="2"/>
        <v>453</v>
      </c>
      <c r="N84" s="39"/>
    </row>
    <row r="85" spans="1:14" ht="15" customHeight="1">
      <c r="A85" s="40">
        <f>RANK(M85,M6:M118)</f>
        <v>80</v>
      </c>
      <c r="B85" s="41"/>
      <c r="C85" s="42">
        <v>1</v>
      </c>
      <c r="D85" s="43">
        <v>40</v>
      </c>
      <c r="E85" s="43" t="s">
        <v>175</v>
      </c>
      <c r="F85" s="42" t="s">
        <v>97</v>
      </c>
      <c r="G85" s="40">
        <v>59</v>
      </c>
      <c r="H85" s="40">
        <v>75</v>
      </c>
      <c r="I85" s="40">
        <v>85</v>
      </c>
      <c r="J85" s="40">
        <v>68</v>
      </c>
      <c r="K85" s="40">
        <v>80</v>
      </c>
      <c r="L85" s="40">
        <v>84</v>
      </c>
      <c r="M85" s="42">
        <f t="shared" si="2"/>
        <v>451</v>
      </c>
      <c r="N85" s="40"/>
    </row>
    <row r="86" spans="1:14" ht="15" customHeight="1">
      <c r="A86" s="40">
        <f>RANK(M86,M6:M118)</f>
        <v>81</v>
      </c>
      <c r="B86" s="41"/>
      <c r="C86" s="42">
        <v>5</v>
      </c>
      <c r="D86" s="43">
        <v>23</v>
      </c>
      <c r="E86" s="42" t="s">
        <v>176</v>
      </c>
      <c r="F86" s="42" t="s">
        <v>100</v>
      </c>
      <c r="G86" s="42">
        <v>70</v>
      </c>
      <c r="H86" s="42">
        <v>75</v>
      </c>
      <c r="I86" s="42">
        <v>61</v>
      </c>
      <c r="J86" s="42">
        <v>83</v>
      </c>
      <c r="K86" s="42">
        <v>82</v>
      </c>
      <c r="L86" s="42">
        <v>76</v>
      </c>
      <c r="M86" s="42">
        <f t="shared" si="2"/>
        <v>447</v>
      </c>
      <c r="N86" s="40"/>
    </row>
    <row r="87" spans="1:14" ht="15" customHeight="1">
      <c r="A87" s="40">
        <f>RANK(M87,M6:M118)</f>
        <v>82</v>
      </c>
      <c r="B87" s="41"/>
      <c r="C87" s="42">
        <v>2</v>
      </c>
      <c r="D87" s="43">
        <v>20</v>
      </c>
      <c r="E87" s="42" t="s">
        <v>177</v>
      </c>
      <c r="F87" s="40" t="s">
        <v>103</v>
      </c>
      <c r="G87" s="42">
        <v>75</v>
      </c>
      <c r="H87" s="42">
        <v>79</v>
      </c>
      <c r="I87" s="42">
        <v>71</v>
      </c>
      <c r="J87" s="42">
        <v>74</v>
      </c>
      <c r="K87" s="42">
        <v>68</v>
      </c>
      <c r="L87" s="42">
        <v>78</v>
      </c>
      <c r="M87" s="42">
        <f t="shared" si="2"/>
        <v>445</v>
      </c>
      <c r="N87" s="44"/>
    </row>
    <row r="88" spans="1:14" ht="15" customHeight="1">
      <c r="A88" s="40">
        <f>RANK(M88,M6:M118)</f>
        <v>83</v>
      </c>
      <c r="B88" s="41"/>
      <c r="C88" s="42">
        <v>4</v>
      </c>
      <c r="D88" s="43">
        <v>39</v>
      </c>
      <c r="E88" s="43" t="s">
        <v>178</v>
      </c>
      <c r="F88" s="42" t="s">
        <v>100</v>
      </c>
      <c r="G88" s="42">
        <v>71</v>
      </c>
      <c r="H88" s="42">
        <v>76</v>
      </c>
      <c r="I88" s="42">
        <v>77</v>
      </c>
      <c r="J88" s="42">
        <v>75</v>
      </c>
      <c r="K88" s="42">
        <v>74</v>
      </c>
      <c r="L88" s="42">
        <v>71</v>
      </c>
      <c r="M88" s="42">
        <f t="shared" si="2"/>
        <v>444</v>
      </c>
      <c r="N88" s="40"/>
    </row>
    <row r="89" spans="1:14" ht="15" customHeight="1">
      <c r="A89" s="40">
        <f>RANK(M89,M6:M118)</f>
        <v>84</v>
      </c>
      <c r="B89" s="45"/>
      <c r="C89" s="42">
        <v>1</v>
      </c>
      <c r="D89" s="43">
        <v>20</v>
      </c>
      <c r="E89" s="42" t="s">
        <v>179</v>
      </c>
      <c r="F89" s="40" t="s">
        <v>103</v>
      </c>
      <c r="G89" s="42">
        <v>69</v>
      </c>
      <c r="H89" s="42">
        <v>79</v>
      </c>
      <c r="I89" s="42">
        <v>69</v>
      </c>
      <c r="J89" s="42">
        <v>83</v>
      </c>
      <c r="K89" s="42">
        <v>75</v>
      </c>
      <c r="L89" s="42">
        <v>67</v>
      </c>
      <c r="M89" s="42">
        <f t="shared" si="2"/>
        <v>442</v>
      </c>
      <c r="N89" s="44"/>
    </row>
    <row r="90" spans="1:14" ht="15" customHeight="1">
      <c r="A90" s="40">
        <f>RANK(M90,M6:M118)</f>
        <v>85</v>
      </c>
      <c r="B90" s="45"/>
      <c r="C90" s="40">
        <v>5</v>
      </c>
      <c r="D90" s="40">
        <v>19</v>
      </c>
      <c r="E90" s="40" t="s">
        <v>180</v>
      </c>
      <c r="F90" s="40" t="s">
        <v>105</v>
      </c>
      <c r="G90" s="40">
        <v>68</v>
      </c>
      <c r="H90" s="40">
        <v>73</v>
      </c>
      <c r="I90" s="40">
        <v>75</v>
      </c>
      <c r="J90" s="40">
        <v>84</v>
      </c>
      <c r="K90" s="40">
        <v>70</v>
      </c>
      <c r="L90" s="40">
        <v>71</v>
      </c>
      <c r="M90" s="42">
        <f t="shared" si="2"/>
        <v>441</v>
      </c>
      <c r="N90" s="40"/>
    </row>
    <row r="91" spans="1:14" ht="15" customHeight="1">
      <c r="A91" s="40">
        <f>RANK(M91,M6:M118)</f>
        <v>86</v>
      </c>
      <c r="B91" s="45"/>
      <c r="C91" s="42">
        <v>4</v>
      </c>
      <c r="D91" s="43">
        <v>23</v>
      </c>
      <c r="E91" s="43" t="s">
        <v>181</v>
      </c>
      <c r="F91" s="42" t="s">
        <v>100</v>
      </c>
      <c r="G91" s="40">
        <v>68</v>
      </c>
      <c r="H91" s="40">
        <v>82</v>
      </c>
      <c r="I91" s="40">
        <v>74</v>
      </c>
      <c r="J91" s="40">
        <v>74</v>
      </c>
      <c r="K91" s="40">
        <v>67</v>
      </c>
      <c r="L91" s="40">
        <v>75</v>
      </c>
      <c r="M91" s="42">
        <f t="shared" si="2"/>
        <v>440</v>
      </c>
      <c r="N91" s="39"/>
    </row>
    <row r="92" spans="1:14" ht="15" customHeight="1">
      <c r="A92" s="40">
        <f>RANK(M92,M6:M118)</f>
        <v>87</v>
      </c>
      <c r="B92" s="45"/>
      <c r="C92" s="42">
        <v>3</v>
      </c>
      <c r="D92" s="43">
        <v>23</v>
      </c>
      <c r="E92" s="42" t="s">
        <v>182</v>
      </c>
      <c r="F92" s="42" t="s">
        <v>100</v>
      </c>
      <c r="G92" s="42">
        <v>73</v>
      </c>
      <c r="H92" s="42">
        <v>70</v>
      </c>
      <c r="I92" s="42">
        <v>73</v>
      </c>
      <c r="J92" s="42">
        <v>73</v>
      </c>
      <c r="K92" s="42">
        <v>72</v>
      </c>
      <c r="L92" s="42">
        <v>76</v>
      </c>
      <c r="M92" s="42">
        <f t="shared" si="2"/>
        <v>437</v>
      </c>
      <c r="N92" s="44"/>
    </row>
    <row r="93" spans="1:14" ht="15" customHeight="1">
      <c r="A93" s="40">
        <f>RANK(M93,M6:M118)</f>
        <v>88</v>
      </c>
      <c r="B93" s="45"/>
      <c r="C93" s="42">
        <v>5</v>
      </c>
      <c r="D93" s="43">
        <v>43</v>
      </c>
      <c r="E93" s="43" t="s">
        <v>183</v>
      </c>
      <c r="F93" s="42" t="s">
        <v>97</v>
      </c>
      <c r="G93" s="40">
        <v>71</v>
      </c>
      <c r="H93" s="40">
        <v>66</v>
      </c>
      <c r="I93" s="40">
        <v>70</v>
      </c>
      <c r="J93" s="40">
        <v>74</v>
      </c>
      <c r="K93" s="40">
        <v>80</v>
      </c>
      <c r="L93" s="40">
        <v>74</v>
      </c>
      <c r="M93" s="42">
        <f t="shared" si="2"/>
        <v>435</v>
      </c>
      <c r="N93" s="44"/>
    </row>
    <row r="94" spans="1:14" ht="15" customHeight="1">
      <c r="A94" s="40">
        <f>RANK(M94,M6:M118)</f>
        <v>89</v>
      </c>
      <c r="B94" s="45"/>
      <c r="C94" s="40">
        <v>3</v>
      </c>
      <c r="D94" s="40">
        <v>38</v>
      </c>
      <c r="E94" s="40" t="s">
        <v>184</v>
      </c>
      <c r="F94" s="42" t="s">
        <v>98</v>
      </c>
      <c r="G94" s="40">
        <v>87</v>
      </c>
      <c r="H94" s="40">
        <v>77</v>
      </c>
      <c r="I94" s="40">
        <v>74</v>
      </c>
      <c r="J94" s="40">
        <v>65</v>
      </c>
      <c r="K94" s="40">
        <v>62</v>
      </c>
      <c r="L94" s="40">
        <v>67</v>
      </c>
      <c r="M94" s="42">
        <f t="shared" si="2"/>
        <v>432</v>
      </c>
      <c r="N94" s="40"/>
    </row>
    <row r="95" spans="1:14" ht="15" customHeight="1">
      <c r="A95" s="40">
        <f>RANK(M95,M6:M118)</f>
        <v>90</v>
      </c>
      <c r="B95" s="45"/>
      <c r="C95" s="40">
        <v>3</v>
      </c>
      <c r="D95" s="40">
        <v>44</v>
      </c>
      <c r="E95" s="40" t="s">
        <v>185</v>
      </c>
      <c r="F95" s="40" t="s">
        <v>105</v>
      </c>
      <c r="G95" s="40">
        <v>65</v>
      </c>
      <c r="H95" s="40">
        <v>59</v>
      </c>
      <c r="I95" s="40">
        <v>69</v>
      </c>
      <c r="J95" s="40">
        <v>74</v>
      </c>
      <c r="K95" s="40">
        <v>77</v>
      </c>
      <c r="L95" s="40">
        <v>82</v>
      </c>
      <c r="M95" s="42">
        <f t="shared" si="2"/>
        <v>426</v>
      </c>
      <c r="N95" s="40"/>
    </row>
    <row r="96" spans="1:14" ht="15" customHeight="1">
      <c r="A96" s="40">
        <f>RANK(M96,M6:M118)</f>
        <v>91</v>
      </c>
      <c r="B96" s="45"/>
      <c r="C96" s="40">
        <v>4</v>
      </c>
      <c r="D96" s="40">
        <v>44</v>
      </c>
      <c r="E96" s="40" t="s">
        <v>186</v>
      </c>
      <c r="F96" s="40" t="s">
        <v>105</v>
      </c>
      <c r="G96" s="40">
        <v>70</v>
      </c>
      <c r="H96" s="40">
        <v>68</v>
      </c>
      <c r="I96" s="40">
        <v>65</v>
      </c>
      <c r="J96" s="40">
        <v>71</v>
      </c>
      <c r="K96" s="40">
        <v>67</v>
      </c>
      <c r="L96" s="40">
        <v>81</v>
      </c>
      <c r="M96" s="42">
        <f t="shared" si="2"/>
        <v>422</v>
      </c>
      <c r="N96" s="40"/>
    </row>
    <row r="97" spans="1:14" ht="15" customHeight="1">
      <c r="A97" s="40">
        <f>RANK(M97,M5:M117)</f>
        <v>92</v>
      </c>
      <c r="B97" s="45"/>
      <c r="C97" s="42">
        <v>4</v>
      </c>
      <c r="D97" s="43">
        <v>34</v>
      </c>
      <c r="E97" s="43" t="s">
        <v>189</v>
      </c>
      <c r="F97" s="42" t="s">
        <v>97</v>
      </c>
      <c r="G97" s="40">
        <v>77</v>
      </c>
      <c r="H97" s="40">
        <v>73</v>
      </c>
      <c r="I97" s="40">
        <v>58</v>
      </c>
      <c r="J97" s="40">
        <v>64</v>
      </c>
      <c r="K97" s="40">
        <v>71</v>
      </c>
      <c r="L97" s="40">
        <v>77</v>
      </c>
      <c r="M97" s="42">
        <f t="shared" si="2"/>
        <v>420</v>
      </c>
      <c r="N97" s="40"/>
    </row>
    <row r="98" spans="1:14" ht="15" customHeight="1">
      <c r="A98" s="40">
        <f>RANK(M98,M7:M119)</f>
        <v>91</v>
      </c>
      <c r="B98" s="45"/>
      <c r="C98" s="42">
        <v>1</v>
      </c>
      <c r="D98" s="43">
        <v>27</v>
      </c>
      <c r="E98" s="43" t="s">
        <v>188</v>
      </c>
      <c r="F98" s="40" t="s">
        <v>103</v>
      </c>
      <c r="G98" s="40">
        <v>63</v>
      </c>
      <c r="H98" s="40">
        <v>70</v>
      </c>
      <c r="I98" s="40">
        <v>71</v>
      </c>
      <c r="J98" s="40">
        <v>77</v>
      </c>
      <c r="K98" s="40">
        <v>71</v>
      </c>
      <c r="L98" s="40">
        <v>68</v>
      </c>
      <c r="M98" s="42">
        <f t="shared" si="2"/>
        <v>420</v>
      </c>
      <c r="N98" s="44"/>
    </row>
    <row r="99" spans="1:14" ht="15" customHeight="1">
      <c r="A99" s="40">
        <f>RANK(M99,M6:M118)</f>
        <v>94</v>
      </c>
      <c r="B99" s="45"/>
      <c r="C99" s="40">
        <v>4</v>
      </c>
      <c r="D99" s="40">
        <v>21</v>
      </c>
      <c r="E99" s="40" t="s">
        <v>190</v>
      </c>
      <c r="F99" s="42" t="s">
        <v>98</v>
      </c>
      <c r="G99" s="40">
        <v>74</v>
      </c>
      <c r="H99" s="40">
        <v>77</v>
      </c>
      <c r="I99" s="40">
        <v>63</v>
      </c>
      <c r="J99" s="40">
        <v>65</v>
      </c>
      <c r="K99" s="40">
        <v>69</v>
      </c>
      <c r="L99" s="40">
        <v>68</v>
      </c>
      <c r="M99" s="42">
        <f t="shared" si="2"/>
        <v>416</v>
      </c>
      <c r="N99" s="40"/>
    </row>
    <row r="100" spans="1:14" ht="15" customHeight="1">
      <c r="A100" s="40">
        <f>RANK(M100,M6:M118)</f>
        <v>95</v>
      </c>
      <c r="B100" s="45"/>
      <c r="C100" s="42">
        <v>3</v>
      </c>
      <c r="D100" s="43">
        <v>43</v>
      </c>
      <c r="E100" s="43" t="s">
        <v>191</v>
      </c>
      <c r="F100" s="42" t="s">
        <v>97</v>
      </c>
      <c r="G100" s="40">
        <v>58</v>
      </c>
      <c r="H100" s="40">
        <v>68</v>
      </c>
      <c r="I100" s="40">
        <v>68</v>
      </c>
      <c r="J100" s="40">
        <v>74</v>
      </c>
      <c r="K100" s="40">
        <v>72</v>
      </c>
      <c r="L100" s="40">
        <v>75</v>
      </c>
      <c r="M100" s="42">
        <f t="shared" si="2"/>
        <v>415</v>
      </c>
      <c r="N100" s="40"/>
    </row>
    <row r="101" spans="1:14" ht="15" customHeight="1">
      <c r="A101" s="40">
        <f>RANK(M101,M6:M118)</f>
        <v>96</v>
      </c>
      <c r="B101" s="45"/>
      <c r="C101" s="42">
        <v>1</v>
      </c>
      <c r="D101" s="43">
        <v>26</v>
      </c>
      <c r="E101" s="43" t="s">
        <v>192</v>
      </c>
      <c r="F101" s="40" t="s">
        <v>101</v>
      </c>
      <c r="G101" s="40">
        <v>69</v>
      </c>
      <c r="H101" s="40">
        <v>71</v>
      </c>
      <c r="I101" s="40">
        <v>54</v>
      </c>
      <c r="J101" s="40">
        <v>65</v>
      </c>
      <c r="K101" s="40">
        <v>82</v>
      </c>
      <c r="L101" s="40">
        <v>69</v>
      </c>
      <c r="M101" s="42">
        <f t="shared" si="2"/>
        <v>410</v>
      </c>
      <c r="N101" s="44"/>
    </row>
    <row r="102" spans="1:14" ht="15" customHeight="1">
      <c r="A102" s="40">
        <f>RANK(M102,M6:M118)</f>
        <v>97</v>
      </c>
      <c r="B102" s="45"/>
      <c r="C102" s="42">
        <v>3</v>
      </c>
      <c r="D102" s="43">
        <v>39</v>
      </c>
      <c r="E102" s="43" t="s">
        <v>193</v>
      </c>
      <c r="F102" s="42" t="s">
        <v>100</v>
      </c>
      <c r="G102" s="40">
        <v>64</v>
      </c>
      <c r="H102" s="40">
        <v>71</v>
      </c>
      <c r="I102" s="40">
        <v>68</v>
      </c>
      <c r="J102" s="40">
        <v>71</v>
      </c>
      <c r="K102" s="40">
        <v>73</v>
      </c>
      <c r="L102" s="40">
        <v>62</v>
      </c>
      <c r="M102" s="42">
        <f>SUM(G102:L102)</f>
        <v>409</v>
      </c>
      <c r="N102" s="44"/>
    </row>
    <row r="103" spans="1:14" ht="15" customHeight="1">
      <c r="A103" s="40">
        <f>RANK(M103,M6:M118)</f>
        <v>98</v>
      </c>
      <c r="B103" s="45"/>
      <c r="C103" s="42">
        <v>2</v>
      </c>
      <c r="D103" s="43">
        <v>45</v>
      </c>
      <c r="E103" s="42" t="s">
        <v>194</v>
      </c>
      <c r="F103" s="42" t="s">
        <v>98</v>
      </c>
      <c r="G103" s="42">
        <v>66</v>
      </c>
      <c r="H103" s="42">
        <v>71</v>
      </c>
      <c r="I103" s="42">
        <v>65</v>
      </c>
      <c r="J103" s="42">
        <v>66</v>
      </c>
      <c r="K103" s="42">
        <v>69</v>
      </c>
      <c r="L103" s="42">
        <v>70</v>
      </c>
      <c r="M103" s="42">
        <f>SUM(G103:L103)</f>
        <v>407</v>
      </c>
      <c r="N103" s="40"/>
    </row>
    <row r="104" spans="1:14" ht="15" customHeight="1">
      <c r="A104" s="40">
        <f>RANK(M104,M6:M118)</f>
        <v>99</v>
      </c>
      <c r="B104" s="45"/>
      <c r="C104" s="42">
        <v>2</v>
      </c>
      <c r="D104" s="43">
        <v>21</v>
      </c>
      <c r="E104" s="43" t="s">
        <v>195</v>
      </c>
      <c r="F104" s="42" t="s">
        <v>98</v>
      </c>
      <c r="G104" s="42">
        <v>64</v>
      </c>
      <c r="H104" s="42">
        <v>61</v>
      </c>
      <c r="I104" s="42">
        <v>67</v>
      </c>
      <c r="J104" s="42">
        <v>64</v>
      </c>
      <c r="K104" s="42">
        <v>82</v>
      </c>
      <c r="L104" s="42">
        <v>64</v>
      </c>
      <c r="M104" s="42">
        <f>SUM(G104:L104)</f>
        <v>402</v>
      </c>
      <c r="N104" s="40"/>
    </row>
    <row r="105" spans="1:14" ht="15" customHeight="1">
      <c r="A105" s="40">
        <f>RANK(M105,M6:M118)</f>
        <v>100</v>
      </c>
      <c r="B105" s="45"/>
      <c r="C105" s="42">
        <v>2</v>
      </c>
      <c r="D105" s="43">
        <v>37</v>
      </c>
      <c r="E105" s="43" t="s">
        <v>196</v>
      </c>
      <c r="F105" s="40" t="s">
        <v>101</v>
      </c>
      <c r="G105" s="40">
        <v>64</v>
      </c>
      <c r="H105" s="40">
        <v>60</v>
      </c>
      <c r="I105" s="40">
        <v>75</v>
      </c>
      <c r="J105" s="40">
        <v>71</v>
      </c>
      <c r="K105" s="40">
        <v>61</v>
      </c>
      <c r="L105" s="40">
        <v>67</v>
      </c>
      <c r="M105" s="42">
        <f>SUM(G105:L105)</f>
        <v>398</v>
      </c>
      <c r="N105" s="39"/>
    </row>
    <row r="106" spans="1:14" ht="15" customHeight="1">
      <c r="A106" s="40">
        <f>RANK(M106,M6:M118)</f>
        <v>101</v>
      </c>
      <c r="B106" s="45"/>
      <c r="C106" s="40">
        <v>5</v>
      </c>
      <c r="D106" s="40">
        <v>44</v>
      </c>
      <c r="E106" s="40" t="s">
        <v>197</v>
      </c>
      <c r="F106" s="40" t="s">
        <v>105</v>
      </c>
      <c r="G106" s="40">
        <v>63</v>
      </c>
      <c r="H106" s="40">
        <v>66</v>
      </c>
      <c r="I106" s="40">
        <v>64</v>
      </c>
      <c r="J106" s="40">
        <v>74</v>
      </c>
      <c r="K106" s="40">
        <v>60</v>
      </c>
      <c r="L106" s="40">
        <v>58</v>
      </c>
      <c r="M106" s="42">
        <f>SUM(G106:L106)</f>
        <v>385</v>
      </c>
      <c r="N106" s="40"/>
    </row>
    <row r="107" spans="1:14" ht="15" customHeight="1">
      <c r="A107" s="40">
        <f>RANK(M107,M6:M118)</f>
        <v>102</v>
      </c>
      <c r="B107" s="45"/>
      <c r="C107" s="42">
        <v>5</v>
      </c>
      <c r="D107" s="43">
        <v>39</v>
      </c>
      <c r="E107" s="43" t="s">
        <v>198</v>
      </c>
      <c r="F107" s="42" t="s">
        <v>100</v>
      </c>
      <c r="G107" s="42">
        <v>65</v>
      </c>
      <c r="H107" s="42">
        <v>67</v>
      </c>
      <c r="I107" s="42">
        <v>68</v>
      </c>
      <c r="J107" s="42">
        <v>49</v>
      </c>
      <c r="K107" s="42">
        <v>72</v>
      </c>
      <c r="L107" s="42">
        <v>56</v>
      </c>
      <c r="M107" s="42">
        <f>SUM(G107:L107)</f>
        <v>377</v>
      </c>
      <c r="N107" s="40"/>
    </row>
    <row r="108" spans="1:14" ht="15" customHeight="1">
      <c r="A108" s="40">
        <f>RANK(M108,M6:M118)</f>
        <v>103</v>
      </c>
      <c r="B108" s="45"/>
      <c r="C108" s="42">
        <v>1</v>
      </c>
      <c r="D108" s="43">
        <v>22</v>
      </c>
      <c r="E108" s="43" t="s">
        <v>199</v>
      </c>
      <c r="F108" s="42" t="s">
        <v>97</v>
      </c>
      <c r="G108" s="40">
        <v>62</v>
      </c>
      <c r="H108" s="40">
        <v>63</v>
      </c>
      <c r="I108" s="40">
        <v>56</v>
      </c>
      <c r="J108" s="40">
        <v>69</v>
      </c>
      <c r="K108" s="40">
        <v>52</v>
      </c>
      <c r="L108" s="40">
        <v>54</v>
      </c>
      <c r="M108" s="42">
        <f>SUM(G108:L108)</f>
        <v>356</v>
      </c>
      <c r="N108" s="40"/>
    </row>
    <row r="109" spans="1:14" ht="15" customHeight="1">
      <c r="A109" s="40">
        <f>RANK(M109,M6:M118)</f>
        <v>104</v>
      </c>
      <c r="B109" s="45"/>
      <c r="C109" s="42">
        <v>2</v>
      </c>
      <c r="D109" s="43">
        <v>38</v>
      </c>
      <c r="E109" s="42" t="s">
        <v>200</v>
      </c>
      <c r="F109" s="42" t="s">
        <v>98</v>
      </c>
      <c r="G109" s="42">
        <v>80</v>
      </c>
      <c r="H109" s="42">
        <v>86</v>
      </c>
      <c r="I109" s="42">
        <v>82</v>
      </c>
      <c r="J109" s="42">
        <v>87</v>
      </c>
      <c r="K109" s="42">
        <v>18</v>
      </c>
      <c r="L109" s="42">
        <v>0</v>
      </c>
      <c r="M109" s="42">
        <f>SUM(G109:L109)</f>
        <v>353</v>
      </c>
      <c r="N109" s="40"/>
    </row>
    <row r="110" spans="1:14" ht="15" customHeight="1">
      <c r="A110" s="40">
        <f>RANK(M110,M6:M118)</f>
        <v>105</v>
      </c>
      <c r="B110" s="45"/>
      <c r="C110" s="42">
        <v>5</v>
      </c>
      <c r="D110" s="43">
        <v>20</v>
      </c>
      <c r="E110" s="43" t="s">
        <v>201</v>
      </c>
      <c r="F110" s="40" t="s">
        <v>103</v>
      </c>
      <c r="G110" s="40">
        <v>52</v>
      </c>
      <c r="H110" s="40">
        <v>61</v>
      </c>
      <c r="I110" s="40">
        <v>46</v>
      </c>
      <c r="J110" s="40">
        <v>58</v>
      </c>
      <c r="K110" s="40">
        <v>62</v>
      </c>
      <c r="L110" s="40">
        <v>53</v>
      </c>
      <c r="M110" s="42">
        <f>SUM(G110:L110)</f>
        <v>332</v>
      </c>
      <c r="N110" s="39"/>
    </row>
    <row r="111" spans="1:14" ht="15" customHeight="1">
      <c r="A111" s="40">
        <f>RANK(M111,M6:M118)</f>
        <v>106</v>
      </c>
      <c r="B111" s="45"/>
      <c r="C111" s="42">
        <v>4</v>
      </c>
      <c r="D111" s="43">
        <v>43</v>
      </c>
      <c r="E111" s="42" t="s">
        <v>202</v>
      </c>
      <c r="F111" s="42" t="s">
        <v>97</v>
      </c>
      <c r="G111" s="42">
        <v>52</v>
      </c>
      <c r="H111" s="42">
        <v>52</v>
      </c>
      <c r="I111" s="42">
        <v>61</v>
      </c>
      <c r="J111" s="42">
        <v>59</v>
      </c>
      <c r="K111" s="42">
        <v>50</v>
      </c>
      <c r="L111" s="42">
        <v>56</v>
      </c>
      <c r="M111" s="42">
        <f>SUM(G111:L111)</f>
        <v>330</v>
      </c>
      <c r="N111" s="40"/>
    </row>
    <row r="112" spans="1:14" ht="15" customHeight="1">
      <c r="A112" s="40">
        <f>RANK(M112,M6:M118)</f>
        <v>107</v>
      </c>
      <c r="B112" s="45"/>
      <c r="C112" s="42">
        <v>5</v>
      </c>
      <c r="D112" s="43">
        <v>36</v>
      </c>
      <c r="E112" s="43" t="s">
        <v>203</v>
      </c>
      <c r="F112" s="40" t="s">
        <v>103</v>
      </c>
      <c r="G112" s="40">
        <v>53</v>
      </c>
      <c r="H112" s="40">
        <v>54</v>
      </c>
      <c r="I112" s="40">
        <v>62</v>
      </c>
      <c r="J112" s="40">
        <v>60</v>
      </c>
      <c r="K112" s="40">
        <v>67</v>
      </c>
      <c r="L112" s="40">
        <v>21</v>
      </c>
      <c r="M112" s="42">
        <f>SUM(G112:L112)</f>
        <v>317</v>
      </c>
      <c r="N112" s="39"/>
    </row>
    <row r="113" spans="1:14" ht="15" customHeight="1">
      <c r="A113" s="40">
        <f>RANK(M113,M6:M118)</f>
        <v>108</v>
      </c>
      <c r="B113" s="45"/>
      <c r="C113" s="42">
        <v>2</v>
      </c>
      <c r="D113" s="43">
        <v>40</v>
      </c>
      <c r="E113" s="42" t="s">
        <v>204</v>
      </c>
      <c r="F113" s="42" t="s">
        <v>97</v>
      </c>
      <c r="G113" s="42">
        <v>46</v>
      </c>
      <c r="H113" s="42">
        <v>50</v>
      </c>
      <c r="I113" s="42">
        <v>46</v>
      </c>
      <c r="J113" s="42">
        <v>41</v>
      </c>
      <c r="K113" s="42">
        <v>54</v>
      </c>
      <c r="L113" s="42">
        <v>52</v>
      </c>
      <c r="M113" s="42">
        <f>SUM(G113:L113)</f>
        <v>289</v>
      </c>
      <c r="N113" s="40"/>
    </row>
    <row r="114" spans="1:14" ht="15" customHeight="1">
      <c r="A114" s="40">
        <f>RANK(M114,M6:M118)</f>
        <v>109</v>
      </c>
      <c r="B114" s="45"/>
      <c r="C114" s="40">
        <v>5</v>
      </c>
      <c r="D114" s="40">
        <v>41</v>
      </c>
      <c r="E114" s="40" t="s">
        <v>205</v>
      </c>
      <c r="F114" s="42" t="s">
        <v>98</v>
      </c>
      <c r="G114" s="40">
        <v>83</v>
      </c>
      <c r="H114" s="40">
        <v>76</v>
      </c>
      <c r="I114" s="40">
        <v>0</v>
      </c>
      <c r="J114" s="40">
        <v>0</v>
      </c>
      <c r="K114" s="40">
        <v>0</v>
      </c>
      <c r="L114" s="40">
        <v>0</v>
      </c>
      <c r="M114" s="42">
        <f>SUM(G114:L114)</f>
        <v>159</v>
      </c>
      <c r="N114" s="40"/>
    </row>
    <row r="115" spans="1:14" ht="15" customHeight="1">
      <c r="A115" s="40">
        <f>RANK(M115,M6:M118)</f>
        <v>110</v>
      </c>
      <c r="B115" s="45"/>
      <c r="C115" s="42">
        <v>2</v>
      </c>
      <c r="D115" s="43">
        <v>22</v>
      </c>
      <c r="E115" s="43" t="s">
        <v>206</v>
      </c>
      <c r="F115" s="42" t="s">
        <v>97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2">
        <f>SUM(G115:L115)</f>
        <v>0</v>
      </c>
      <c r="N115" s="40" t="s">
        <v>207</v>
      </c>
    </row>
    <row r="116" spans="1:14" ht="15" customHeight="1">
      <c r="A116" s="40">
        <f>RANK(M116,M6:M118)</f>
        <v>110</v>
      </c>
      <c r="B116" s="45"/>
      <c r="C116" s="40">
        <v>2</v>
      </c>
      <c r="D116" s="40">
        <v>34</v>
      </c>
      <c r="E116" s="40" t="s">
        <v>208</v>
      </c>
      <c r="F116" s="40" t="s">
        <v>105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2">
        <v>0</v>
      </c>
      <c r="N116" s="40" t="s">
        <v>207</v>
      </c>
    </row>
    <row r="117" spans="1:14" ht="15" customHeight="1">
      <c r="A117" s="40">
        <f>RANK(M117,M6:M118)</f>
        <v>110</v>
      </c>
      <c r="B117" s="45"/>
      <c r="C117" s="42">
        <v>2</v>
      </c>
      <c r="D117" s="43">
        <v>42</v>
      </c>
      <c r="E117" s="43" t="s">
        <v>209</v>
      </c>
      <c r="F117" s="40" t="s">
        <v>103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2">
        <f>SUM(G117:L117)</f>
        <v>0</v>
      </c>
      <c r="N117" s="39" t="s">
        <v>207</v>
      </c>
    </row>
    <row r="118" spans="1:14" ht="15" customHeight="1">
      <c r="A118" s="40">
        <f>RANK(M118,M6:M118)</f>
        <v>110</v>
      </c>
      <c r="B118" s="45"/>
      <c r="C118" s="42">
        <v>4</v>
      </c>
      <c r="D118" s="43">
        <v>24</v>
      </c>
      <c r="E118" s="43" t="s">
        <v>210</v>
      </c>
      <c r="F118" s="40" t="s">
        <v>133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2">
        <f>SUM(G118:L118)</f>
        <v>0</v>
      </c>
      <c r="N118" s="39" t="s">
        <v>207</v>
      </c>
    </row>
    <row r="119" spans="1:14" ht="15" customHeight="1">
      <c r="A119" s="40"/>
      <c r="B119" s="45"/>
      <c r="C119" s="42"/>
      <c r="D119" s="43"/>
      <c r="E119" s="43"/>
      <c r="F119" s="40"/>
      <c r="G119" s="40"/>
      <c r="H119" s="40"/>
      <c r="I119" s="40"/>
      <c r="J119" s="40"/>
      <c r="K119" s="40"/>
      <c r="L119" s="40"/>
      <c r="M119" s="42"/>
      <c r="N119" s="39"/>
    </row>
    <row r="120" spans="1:14" ht="15" customHeight="1">
      <c r="A120" s="40"/>
      <c r="B120" s="45"/>
      <c r="C120" s="40">
        <v>5</v>
      </c>
      <c r="D120" s="40">
        <v>40</v>
      </c>
      <c r="E120" s="43" t="s">
        <v>187</v>
      </c>
      <c r="F120" s="42" t="s">
        <v>211</v>
      </c>
      <c r="G120" s="40">
        <v>72</v>
      </c>
      <c r="H120" s="40">
        <v>70</v>
      </c>
      <c r="I120" s="40">
        <v>72</v>
      </c>
      <c r="J120" s="40">
        <v>75</v>
      </c>
      <c r="K120" s="40">
        <v>64</v>
      </c>
      <c r="L120" s="40">
        <v>68</v>
      </c>
      <c r="M120" s="42">
        <f>SUM(G120:L120)</f>
        <v>421</v>
      </c>
      <c r="N120" s="40"/>
    </row>
  </sheetData>
  <mergeCells count="3">
    <mergeCell ref="C1:N1"/>
    <mergeCell ref="C2:N2"/>
    <mergeCell ref="C3:N3"/>
  </mergeCells>
  <printOptions horizontalCentered="1" verticalCentered="1"/>
  <pageMargins left="0.75" right="0.75" top="1" bottom="1" header="0.512" footer="0.512"/>
  <pageSetup orientation="landscape" paperSize="13" scale="75" r:id="rId1"/>
  <headerFooter alignWithMargins="0">
    <oddHeader>&amp;C第６２回中部学生ライフル射撃選手権大会</oddHeader>
    <oddFooter>&amp;L&amp;D　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F20" sqref="F20"/>
    </sheetView>
  </sheetViews>
  <sheetFormatPr defaultColWidth="9.00390625" defaultRowHeight="13.5"/>
  <cols>
    <col min="1" max="1" width="5.625" style="0" customWidth="1"/>
    <col min="2" max="2" width="2.875" style="0" customWidth="1"/>
    <col min="3" max="4" width="5.625" style="0" customWidth="1"/>
    <col min="5" max="5" width="15.125" style="0" customWidth="1"/>
    <col min="6" max="6" width="14.50390625" style="0" customWidth="1"/>
    <col min="7" max="12" width="5.00390625" style="0" customWidth="1"/>
    <col min="13" max="13" width="6.125" style="0" customWidth="1"/>
    <col min="14" max="14" width="8.125" style="0" customWidth="1"/>
  </cols>
  <sheetData>
    <row r="1" spans="2:14" ht="21">
      <c r="B1" s="26"/>
      <c r="C1" s="97" t="s">
        <v>74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2:14" ht="18.75">
      <c r="B2" s="27"/>
      <c r="C2" s="99" t="s">
        <v>75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2:14" ht="17.25">
      <c r="B3" s="2"/>
      <c r="C3" s="95" t="s">
        <v>76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3:14" ht="17.25">
      <c r="C4" s="2"/>
      <c r="D4" s="1"/>
      <c r="E4" s="1"/>
      <c r="F4" s="1"/>
      <c r="G4" s="1"/>
      <c r="H4" s="1"/>
      <c r="I4" s="1"/>
      <c r="J4" s="1"/>
      <c r="K4" s="1"/>
      <c r="L4" s="1"/>
      <c r="M4" s="2"/>
      <c r="N4" s="2"/>
    </row>
    <row r="5" spans="1:14" ht="14.25">
      <c r="A5" s="40" t="s">
        <v>77</v>
      </c>
      <c r="B5" s="37"/>
      <c r="C5" s="39" t="s">
        <v>78</v>
      </c>
      <c r="D5" s="39" t="s">
        <v>79</v>
      </c>
      <c r="E5" s="39" t="s">
        <v>80</v>
      </c>
      <c r="F5" s="39" t="s">
        <v>81</v>
      </c>
      <c r="G5" s="39" t="s">
        <v>213</v>
      </c>
      <c r="H5" s="39" t="s">
        <v>42</v>
      </c>
      <c r="I5" s="39" t="s">
        <v>43</v>
      </c>
      <c r="J5" s="39" t="s">
        <v>44</v>
      </c>
      <c r="K5" s="39" t="s">
        <v>45</v>
      </c>
      <c r="L5" s="39" t="s">
        <v>46</v>
      </c>
      <c r="M5" s="39" t="s">
        <v>82</v>
      </c>
      <c r="N5" s="39" t="s">
        <v>83</v>
      </c>
    </row>
    <row r="6" spans="1:14" ht="14.25">
      <c r="A6" s="40">
        <f>RANK(M6,M6:M14)</f>
        <v>1</v>
      </c>
      <c r="B6" s="40"/>
      <c r="C6" s="42" t="s">
        <v>214</v>
      </c>
      <c r="D6" s="43">
        <v>5</v>
      </c>
      <c r="E6" s="43" t="s">
        <v>87</v>
      </c>
      <c r="F6" s="42" t="s">
        <v>88</v>
      </c>
      <c r="G6" s="42">
        <v>98</v>
      </c>
      <c r="H6" s="42">
        <v>96</v>
      </c>
      <c r="I6" s="42">
        <v>96</v>
      </c>
      <c r="J6" s="42">
        <v>97</v>
      </c>
      <c r="K6" s="42">
        <v>96</v>
      </c>
      <c r="L6" s="42">
        <v>94</v>
      </c>
      <c r="M6" s="42">
        <f aca="true" t="shared" si="0" ref="M6:M14">SUM(G6:L6)</f>
        <v>577</v>
      </c>
      <c r="N6" s="39"/>
    </row>
    <row r="7" spans="1:14" ht="14.25">
      <c r="A7" s="40">
        <f>RANK(M7,M6:M14)</f>
        <v>2</v>
      </c>
      <c r="B7" s="40"/>
      <c r="C7" s="42" t="s">
        <v>215</v>
      </c>
      <c r="D7" s="43">
        <v>6</v>
      </c>
      <c r="E7" s="42" t="s">
        <v>89</v>
      </c>
      <c r="F7" s="42" t="s">
        <v>85</v>
      </c>
      <c r="G7" s="42">
        <v>96</v>
      </c>
      <c r="H7" s="42">
        <v>92</v>
      </c>
      <c r="I7" s="42">
        <v>95</v>
      </c>
      <c r="J7" s="42">
        <v>97</v>
      </c>
      <c r="K7" s="42">
        <v>94</v>
      </c>
      <c r="L7" s="42">
        <v>95</v>
      </c>
      <c r="M7" s="42">
        <f t="shared" si="0"/>
        <v>569</v>
      </c>
      <c r="N7" s="39"/>
    </row>
    <row r="8" spans="1:14" ht="14.25">
      <c r="A8" s="40">
        <f>RANK(M8,M6:M14)</f>
        <v>3</v>
      </c>
      <c r="B8" s="40"/>
      <c r="C8" s="42" t="s">
        <v>215</v>
      </c>
      <c r="D8" s="43">
        <v>7</v>
      </c>
      <c r="E8" s="42" t="s">
        <v>90</v>
      </c>
      <c r="F8" s="42" t="s">
        <v>85</v>
      </c>
      <c r="G8" s="42">
        <v>96</v>
      </c>
      <c r="H8" s="42">
        <v>92</v>
      </c>
      <c r="I8" s="42">
        <v>96</v>
      </c>
      <c r="J8" s="42">
        <v>94</v>
      </c>
      <c r="K8" s="42">
        <v>94</v>
      </c>
      <c r="L8" s="42">
        <v>95</v>
      </c>
      <c r="M8" s="42">
        <f t="shared" si="0"/>
        <v>567</v>
      </c>
      <c r="N8" s="44"/>
    </row>
    <row r="9" spans="1:14" ht="14.25">
      <c r="A9" s="40">
        <f>RANK(M9,M6:M14)</f>
        <v>4</v>
      </c>
      <c r="B9" s="40"/>
      <c r="C9" s="42" t="s">
        <v>215</v>
      </c>
      <c r="D9" s="43">
        <v>2</v>
      </c>
      <c r="E9" s="42" t="s">
        <v>84</v>
      </c>
      <c r="F9" s="42" t="s">
        <v>85</v>
      </c>
      <c r="G9" s="42">
        <v>92</v>
      </c>
      <c r="H9" s="42">
        <v>96</v>
      </c>
      <c r="I9" s="42">
        <v>95</v>
      </c>
      <c r="J9" s="42">
        <v>91</v>
      </c>
      <c r="K9" s="42">
        <v>97</v>
      </c>
      <c r="L9" s="42">
        <v>94</v>
      </c>
      <c r="M9" s="42">
        <f t="shared" si="0"/>
        <v>565</v>
      </c>
      <c r="N9" s="44"/>
    </row>
    <row r="10" spans="1:14" ht="14.25">
      <c r="A10" s="40">
        <f>RANK(M10,M6:M14)</f>
        <v>5</v>
      </c>
      <c r="B10" s="40"/>
      <c r="C10" s="42" t="s">
        <v>215</v>
      </c>
      <c r="D10" s="43">
        <v>11</v>
      </c>
      <c r="E10" s="42" t="s">
        <v>94</v>
      </c>
      <c r="F10" s="42" t="s">
        <v>85</v>
      </c>
      <c r="G10" s="42">
        <v>95</v>
      </c>
      <c r="H10" s="42">
        <v>95</v>
      </c>
      <c r="I10" s="42">
        <v>91</v>
      </c>
      <c r="J10" s="42">
        <v>93</v>
      </c>
      <c r="K10" s="42">
        <v>94</v>
      </c>
      <c r="L10" s="42">
        <v>95</v>
      </c>
      <c r="M10" s="42">
        <f t="shared" si="0"/>
        <v>563</v>
      </c>
      <c r="N10" s="44"/>
    </row>
    <row r="11" spans="1:14" ht="14.25">
      <c r="A11" s="40">
        <f>RANK(M11,M6:M14)</f>
        <v>6</v>
      </c>
      <c r="B11" s="40"/>
      <c r="C11" s="42" t="s">
        <v>215</v>
      </c>
      <c r="D11" s="43">
        <v>10</v>
      </c>
      <c r="E11" s="42" t="s">
        <v>93</v>
      </c>
      <c r="F11" s="42" t="s">
        <v>85</v>
      </c>
      <c r="G11" s="42">
        <v>85</v>
      </c>
      <c r="H11" s="42">
        <v>99</v>
      </c>
      <c r="I11" s="42">
        <v>95</v>
      </c>
      <c r="J11" s="42">
        <v>92</v>
      </c>
      <c r="K11" s="42">
        <v>96</v>
      </c>
      <c r="L11" s="42">
        <v>92</v>
      </c>
      <c r="M11" s="42">
        <f t="shared" si="0"/>
        <v>559</v>
      </c>
      <c r="N11" s="44"/>
    </row>
    <row r="12" spans="1:14" ht="14.25">
      <c r="A12" s="40">
        <f>RANK(M12,M6:M14)</f>
        <v>7</v>
      </c>
      <c r="B12" s="40"/>
      <c r="C12" s="42" t="s">
        <v>215</v>
      </c>
      <c r="D12" s="43">
        <v>9</v>
      </c>
      <c r="E12" s="46" t="s">
        <v>92</v>
      </c>
      <c r="F12" s="42" t="s">
        <v>85</v>
      </c>
      <c r="G12" s="42">
        <v>91</v>
      </c>
      <c r="H12" s="42">
        <v>95</v>
      </c>
      <c r="I12" s="42">
        <v>93</v>
      </c>
      <c r="J12" s="42">
        <v>93</v>
      </c>
      <c r="K12" s="42">
        <v>90</v>
      </c>
      <c r="L12" s="42">
        <v>92</v>
      </c>
      <c r="M12" s="42">
        <f t="shared" si="0"/>
        <v>554</v>
      </c>
      <c r="N12" s="44"/>
    </row>
    <row r="13" spans="1:14" ht="14.25">
      <c r="A13" s="40">
        <f>RANK(M13,M6:M14)</f>
        <v>8</v>
      </c>
      <c r="B13" s="40"/>
      <c r="C13" s="42" t="s">
        <v>215</v>
      </c>
      <c r="D13" s="43">
        <v>8</v>
      </c>
      <c r="E13" s="43" t="s">
        <v>91</v>
      </c>
      <c r="F13" s="42" t="s">
        <v>85</v>
      </c>
      <c r="G13" s="42">
        <v>86</v>
      </c>
      <c r="H13" s="42">
        <v>95</v>
      </c>
      <c r="I13" s="42">
        <v>92</v>
      </c>
      <c r="J13" s="42">
        <v>89</v>
      </c>
      <c r="K13" s="42">
        <v>94</v>
      </c>
      <c r="L13" s="42">
        <v>91</v>
      </c>
      <c r="M13" s="42">
        <f t="shared" si="0"/>
        <v>547</v>
      </c>
      <c r="N13" s="44"/>
    </row>
    <row r="14" spans="1:14" ht="14.25">
      <c r="A14" s="40">
        <f>RANK(M14,M6:M14)</f>
        <v>9</v>
      </c>
      <c r="B14" s="40"/>
      <c r="C14" s="42" t="s">
        <v>215</v>
      </c>
      <c r="D14" s="43">
        <v>3</v>
      </c>
      <c r="E14" s="42" t="s">
        <v>86</v>
      </c>
      <c r="F14" s="42" t="s">
        <v>85</v>
      </c>
      <c r="G14" s="42">
        <v>92</v>
      </c>
      <c r="H14" s="42">
        <v>80</v>
      </c>
      <c r="I14" s="42">
        <v>94</v>
      </c>
      <c r="J14" s="42">
        <v>91</v>
      </c>
      <c r="K14" s="42">
        <v>95</v>
      </c>
      <c r="L14" s="42">
        <v>91</v>
      </c>
      <c r="M14" s="42">
        <f t="shared" si="0"/>
        <v>543</v>
      </c>
      <c r="N14" s="44"/>
    </row>
  </sheetData>
  <mergeCells count="3">
    <mergeCell ref="C1:N1"/>
    <mergeCell ref="C2:N2"/>
    <mergeCell ref="C3:N3"/>
  </mergeCells>
  <printOptions horizontalCentered="1" verticalCentered="1"/>
  <pageMargins left="0.75" right="0.75" top="1" bottom="1" header="0.512" footer="0.512"/>
  <pageSetup horizontalDpi="360" verticalDpi="360" orientation="landscape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:IV1"/>
    </sheetView>
  </sheetViews>
  <sheetFormatPr defaultColWidth="9.00390625" defaultRowHeight="13.5"/>
  <cols>
    <col min="1" max="1" width="4.625" style="0" customWidth="1"/>
    <col min="2" max="2" width="3.375" style="0" customWidth="1"/>
    <col min="3" max="4" width="4.625" style="0" customWidth="1"/>
    <col min="5" max="5" width="14.625" style="0" customWidth="1"/>
    <col min="6" max="6" width="15.375" style="0" customWidth="1"/>
    <col min="7" max="12" width="5.00390625" style="0" customWidth="1"/>
    <col min="13" max="13" width="6.125" style="0" customWidth="1"/>
    <col min="14" max="14" width="9.625" style="0" customWidth="1"/>
  </cols>
  <sheetData>
    <row r="1" spans="3:14" ht="21">
      <c r="C1" s="29"/>
      <c r="D1" s="97" t="s">
        <v>52</v>
      </c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3:14" ht="18.75">
      <c r="C2" s="29"/>
      <c r="D2" s="99" t="s">
        <v>33</v>
      </c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3:14" ht="17.25">
      <c r="C3" s="29"/>
      <c r="D3" s="95" t="s">
        <v>224</v>
      </c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3:14" ht="17.25">
      <c r="C4" s="2"/>
      <c r="D4" s="1"/>
      <c r="E4" s="1"/>
      <c r="F4" s="1"/>
      <c r="G4" s="1"/>
      <c r="H4" s="1"/>
      <c r="I4" s="1"/>
      <c r="J4" s="1"/>
      <c r="K4" s="1"/>
      <c r="L4" s="1"/>
      <c r="M4" s="2"/>
      <c r="N4" s="2"/>
    </row>
    <row r="5" spans="1:14" ht="14.25">
      <c r="A5" s="40" t="s">
        <v>77</v>
      </c>
      <c r="B5" s="37"/>
      <c r="C5" s="39" t="s">
        <v>78</v>
      </c>
      <c r="D5" s="39" t="s">
        <v>79</v>
      </c>
      <c r="E5" s="39" t="s">
        <v>80</v>
      </c>
      <c r="F5" s="39" t="s">
        <v>81</v>
      </c>
      <c r="G5" s="39" t="s">
        <v>213</v>
      </c>
      <c r="H5" s="39" t="s">
        <v>216</v>
      </c>
      <c r="I5" s="39" t="s">
        <v>217</v>
      </c>
      <c r="J5" s="39" t="s">
        <v>218</v>
      </c>
      <c r="K5" s="39" t="s">
        <v>219</v>
      </c>
      <c r="L5" s="39" t="s">
        <v>220</v>
      </c>
      <c r="M5" s="39" t="s">
        <v>82</v>
      </c>
      <c r="N5" s="39" t="s">
        <v>83</v>
      </c>
    </row>
    <row r="6" spans="1:14" ht="14.25">
      <c r="A6" s="40">
        <f>RANK(M6,M6:M15)</f>
        <v>1</v>
      </c>
      <c r="B6" s="40"/>
      <c r="C6" s="42" t="s">
        <v>221</v>
      </c>
      <c r="D6" s="43">
        <v>5</v>
      </c>
      <c r="E6" s="40" t="s">
        <v>87</v>
      </c>
      <c r="F6" s="42" t="s">
        <v>88</v>
      </c>
      <c r="G6" s="42">
        <v>98</v>
      </c>
      <c r="H6" s="42">
        <v>97</v>
      </c>
      <c r="I6" s="42">
        <v>94</v>
      </c>
      <c r="J6" s="42">
        <v>92</v>
      </c>
      <c r="K6" s="42">
        <v>93</v>
      </c>
      <c r="L6" s="42">
        <v>90</v>
      </c>
      <c r="M6" s="42">
        <f aca="true" t="shared" si="0" ref="M6:M15">SUM(G6:L6)</f>
        <v>564</v>
      </c>
      <c r="N6" s="44"/>
    </row>
    <row r="7" spans="1:14" ht="14.25">
      <c r="A7" s="40">
        <f>RANK(M7,M6:M15)</f>
        <v>2</v>
      </c>
      <c r="B7" s="40"/>
      <c r="C7" s="42" t="s">
        <v>222</v>
      </c>
      <c r="D7" s="43">
        <v>4</v>
      </c>
      <c r="E7" s="43" t="s">
        <v>92</v>
      </c>
      <c r="F7" s="42" t="s">
        <v>85</v>
      </c>
      <c r="G7" s="42">
        <v>94</v>
      </c>
      <c r="H7" s="42">
        <v>96</v>
      </c>
      <c r="I7" s="42">
        <v>88</v>
      </c>
      <c r="J7" s="42">
        <v>82</v>
      </c>
      <c r="K7" s="42">
        <v>86</v>
      </c>
      <c r="L7" s="42">
        <v>81</v>
      </c>
      <c r="M7" s="42">
        <f t="shared" si="0"/>
        <v>527</v>
      </c>
      <c r="N7" s="44"/>
    </row>
    <row r="8" spans="1:14" ht="14.25">
      <c r="A8" s="40">
        <f>RANK(M8,M6:M15)</f>
        <v>3</v>
      </c>
      <c r="B8" s="40"/>
      <c r="C8" s="42" t="s">
        <v>222</v>
      </c>
      <c r="D8" s="43">
        <v>8</v>
      </c>
      <c r="E8" s="40" t="s">
        <v>84</v>
      </c>
      <c r="F8" s="42" t="s">
        <v>85</v>
      </c>
      <c r="G8" s="42">
        <v>93</v>
      </c>
      <c r="H8" s="42">
        <v>94</v>
      </c>
      <c r="I8" s="42">
        <v>85</v>
      </c>
      <c r="J8" s="42">
        <v>75</v>
      </c>
      <c r="K8" s="42">
        <v>91</v>
      </c>
      <c r="L8" s="42">
        <v>88</v>
      </c>
      <c r="M8" s="42">
        <f t="shared" si="0"/>
        <v>526</v>
      </c>
      <c r="N8" s="44"/>
    </row>
    <row r="9" spans="1:14" ht="14.25">
      <c r="A9" s="40">
        <f>RANK(M9,M6:M15)</f>
        <v>3</v>
      </c>
      <c r="B9" s="40"/>
      <c r="C9" s="42" t="s">
        <v>222</v>
      </c>
      <c r="D9" s="43">
        <v>9</v>
      </c>
      <c r="E9" s="42" t="s">
        <v>110</v>
      </c>
      <c r="F9" s="42" t="s">
        <v>85</v>
      </c>
      <c r="G9" s="42">
        <v>93</v>
      </c>
      <c r="H9" s="42">
        <v>93</v>
      </c>
      <c r="I9" s="42">
        <v>92</v>
      </c>
      <c r="J9" s="42">
        <v>85</v>
      </c>
      <c r="K9" s="42">
        <v>79</v>
      </c>
      <c r="L9" s="42">
        <v>84</v>
      </c>
      <c r="M9" s="42">
        <f t="shared" si="0"/>
        <v>526</v>
      </c>
      <c r="N9" s="44"/>
    </row>
    <row r="10" spans="1:14" ht="14.25">
      <c r="A10" s="40">
        <f>RANK(M10,M6:M15)</f>
        <v>5</v>
      </c>
      <c r="B10" s="40"/>
      <c r="C10" s="42" t="s">
        <v>222</v>
      </c>
      <c r="D10" s="43">
        <v>10</v>
      </c>
      <c r="E10" s="42" t="s">
        <v>93</v>
      </c>
      <c r="F10" s="42" t="s">
        <v>85</v>
      </c>
      <c r="G10" s="42">
        <v>89</v>
      </c>
      <c r="H10" s="42">
        <v>95</v>
      </c>
      <c r="I10" s="42">
        <v>82</v>
      </c>
      <c r="J10" s="42">
        <v>86</v>
      </c>
      <c r="K10" s="42">
        <v>84</v>
      </c>
      <c r="L10" s="42">
        <v>87</v>
      </c>
      <c r="M10" s="42">
        <f t="shared" si="0"/>
        <v>523</v>
      </c>
      <c r="N10" s="44"/>
    </row>
    <row r="11" spans="1:14" ht="14.25">
      <c r="A11" s="40">
        <f>RANK(M11,M6:M15)</f>
        <v>5</v>
      </c>
      <c r="B11" s="40"/>
      <c r="C11" s="42" t="s">
        <v>222</v>
      </c>
      <c r="D11" s="43">
        <v>11</v>
      </c>
      <c r="E11" s="42" t="s">
        <v>89</v>
      </c>
      <c r="F11" s="42" t="s">
        <v>85</v>
      </c>
      <c r="G11" s="42">
        <v>96</v>
      </c>
      <c r="H11" s="42">
        <v>92</v>
      </c>
      <c r="I11" s="42">
        <v>80</v>
      </c>
      <c r="J11" s="42">
        <v>84</v>
      </c>
      <c r="K11" s="42">
        <v>87</v>
      </c>
      <c r="L11" s="42">
        <v>84</v>
      </c>
      <c r="M11" s="42">
        <f t="shared" si="0"/>
        <v>523</v>
      </c>
      <c r="N11" s="44"/>
    </row>
    <row r="12" spans="1:14" ht="14.25">
      <c r="A12" s="40">
        <f>RANK(M12,M6:M15)</f>
        <v>7</v>
      </c>
      <c r="B12" s="40"/>
      <c r="C12" s="42" t="s">
        <v>222</v>
      </c>
      <c r="D12" s="43">
        <v>2</v>
      </c>
      <c r="E12" s="47" t="s">
        <v>223</v>
      </c>
      <c r="F12" s="42" t="s">
        <v>85</v>
      </c>
      <c r="G12" s="42">
        <v>91</v>
      </c>
      <c r="H12" s="42">
        <v>88</v>
      </c>
      <c r="I12" s="42">
        <v>85</v>
      </c>
      <c r="J12" s="42">
        <v>75</v>
      </c>
      <c r="K12" s="42">
        <v>82</v>
      </c>
      <c r="L12" s="42">
        <v>91</v>
      </c>
      <c r="M12" s="42">
        <f t="shared" si="0"/>
        <v>512</v>
      </c>
      <c r="N12" s="44"/>
    </row>
    <row r="13" spans="1:14" ht="14.25">
      <c r="A13" s="40">
        <f>RANK(M13,M6:M15)</f>
        <v>8</v>
      </c>
      <c r="B13" s="40"/>
      <c r="C13" s="42" t="s">
        <v>222</v>
      </c>
      <c r="D13" s="43">
        <v>6</v>
      </c>
      <c r="E13" s="42" t="s">
        <v>86</v>
      </c>
      <c r="F13" s="42" t="s">
        <v>85</v>
      </c>
      <c r="G13" s="42">
        <v>89</v>
      </c>
      <c r="H13" s="42">
        <v>94</v>
      </c>
      <c r="I13" s="42">
        <v>70</v>
      </c>
      <c r="J13" s="42">
        <v>77</v>
      </c>
      <c r="K13" s="42">
        <v>88</v>
      </c>
      <c r="L13" s="42">
        <v>90</v>
      </c>
      <c r="M13" s="42">
        <f t="shared" si="0"/>
        <v>508</v>
      </c>
      <c r="N13" s="39"/>
    </row>
    <row r="14" spans="1:14" ht="14.25">
      <c r="A14" s="40">
        <f>RANK(M14,M6:M15)</f>
        <v>8</v>
      </c>
      <c r="B14" s="40"/>
      <c r="C14" s="42" t="s">
        <v>222</v>
      </c>
      <c r="D14" s="43">
        <v>7</v>
      </c>
      <c r="E14" s="42" t="s">
        <v>94</v>
      </c>
      <c r="F14" s="42" t="s">
        <v>85</v>
      </c>
      <c r="G14" s="42">
        <v>95</v>
      </c>
      <c r="H14" s="42">
        <v>91</v>
      </c>
      <c r="I14" s="42">
        <v>81</v>
      </c>
      <c r="J14" s="42">
        <v>84</v>
      </c>
      <c r="K14" s="42">
        <v>78</v>
      </c>
      <c r="L14" s="42">
        <v>79</v>
      </c>
      <c r="M14" s="42">
        <f t="shared" si="0"/>
        <v>508</v>
      </c>
      <c r="N14" s="44"/>
    </row>
    <row r="15" spans="1:14" ht="14.25">
      <c r="A15" s="40">
        <f>RANK(M15,M6:M15)</f>
        <v>10</v>
      </c>
      <c r="B15" s="40"/>
      <c r="C15" s="42" t="s">
        <v>222</v>
      </c>
      <c r="D15" s="43">
        <v>3</v>
      </c>
      <c r="E15" s="42" t="s">
        <v>90</v>
      </c>
      <c r="F15" s="42" t="s">
        <v>85</v>
      </c>
      <c r="G15" s="42">
        <v>91</v>
      </c>
      <c r="H15" s="42">
        <v>87</v>
      </c>
      <c r="I15" s="42">
        <v>77</v>
      </c>
      <c r="J15" s="42">
        <v>71</v>
      </c>
      <c r="K15" s="42">
        <v>78</v>
      </c>
      <c r="L15" s="42">
        <v>87</v>
      </c>
      <c r="M15" s="42">
        <f t="shared" si="0"/>
        <v>491</v>
      </c>
      <c r="N15" s="39"/>
    </row>
  </sheetData>
  <mergeCells count="3">
    <mergeCell ref="D1:N1"/>
    <mergeCell ref="D2:N2"/>
    <mergeCell ref="D3:N3"/>
  </mergeCells>
  <printOptions horizontalCentered="1" verticalCentered="1"/>
  <pageMargins left="0.75" right="0.75" top="1" bottom="1" header="0.512" footer="0.512"/>
  <pageSetup orientation="landscape" paperSize="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B5" sqref="B5"/>
    </sheetView>
  </sheetViews>
  <sheetFormatPr defaultColWidth="9.00390625" defaultRowHeight="13.5"/>
  <cols>
    <col min="1" max="1" width="4.625" style="0" customWidth="1"/>
    <col min="2" max="2" width="12.25390625" style="0" customWidth="1"/>
    <col min="3" max="3" width="13.625" style="0" customWidth="1"/>
    <col min="4" max="15" width="5.625" style="0" customWidth="1"/>
    <col min="16" max="16" width="7.375" style="0" customWidth="1"/>
    <col min="17" max="17" width="7.125" style="0" customWidth="1"/>
    <col min="18" max="18" width="4.125" style="0" customWidth="1"/>
  </cols>
  <sheetData>
    <row r="1" spans="1:18" ht="15" customHeight="1">
      <c r="A1" s="100" t="s">
        <v>71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ht="15" customHeight="1">
      <c r="A3" s="101" t="s">
        <v>70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8" ht="1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pans="1:18" ht="19.5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5" customHeight="1" thickBot="1">
      <c r="A6" s="102" t="s">
        <v>225</v>
      </c>
      <c r="B6" s="102" t="s">
        <v>226</v>
      </c>
      <c r="C6" s="102" t="s">
        <v>227</v>
      </c>
      <c r="D6" s="103" t="s">
        <v>228</v>
      </c>
      <c r="E6" s="55" t="s">
        <v>240</v>
      </c>
      <c r="F6" s="56" t="s">
        <v>241</v>
      </c>
      <c r="G6" s="57" t="s">
        <v>26</v>
      </c>
      <c r="H6" s="56" t="s">
        <v>27</v>
      </c>
      <c r="I6" s="57" t="s">
        <v>2</v>
      </c>
      <c r="J6" s="56" t="s">
        <v>28</v>
      </c>
      <c r="K6" s="57" t="s">
        <v>29</v>
      </c>
      <c r="L6" s="56" t="s">
        <v>30</v>
      </c>
      <c r="M6" s="55" t="s">
        <v>31</v>
      </c>
      <c r="N6" s="58" t="s">
        <v>32</v>
      </c>
      <c r="O6" s="56" t="s">
        <v>231</v>
      </c>
      <c r="P6" s="105" t="s">
        <v>239</v>
      </c>
      <c r="Q6" s="107" t="s">
        <v>232</v>
      </c>
      <c r="R6" s="102" t="s">
        <v>77</v>
      </c>
    </row>
    <row r="7" spans="1:18" ht="15" customHeight="1" thickBot="1">
      <c r="A7" s="102"/>
      <c r="B7" s="102"/>
      <c r="C7" s="102"/>
      <c r="D7" s="104"/>
      <c r="E7" s="22" t="s">
        <v>233</v>
      </c>
      <c r="F7" s="23" t="s">
        <v>233</v>
      </c>
      <c r="G7" s="24" t="s">
        <v>233</v>
      </c>
      <c r="H7" s="23" t="s">
        <v>233</v>
      </c>
      <c r="I7" s="24" t="s">
        <v>233</v>
      </c>
      <c r="J7" s="23" t="s">
        <v>233</v>
      </c>
      <c r="K7" s="24" t="s">
        <v>233</v>
      </c>
      <c r="L7" s="23" t="s">
        <v>233</v>
      </c>
      <c r="M7" s="24" t="s">
        <v>233</v>
      </c>
      <c r="N7" s="25" t="s">
        <v>233</v>
      </c>
      <c r="O7" s="23" t="s">
        <v>233</v>
      </c>
      <c r="P7" s="106"/>
      <c r="Q7" s="108"/>
      <c r="R7" s="102"/>
    </row>
    <row r="8" spans="1:18" ht="15" customHeight="1" thickBot="1">
      <c r="A8" s="102">
        <v>1</v>
      </c>
      <c r="B8" s="109" t="s">
        <v>102</v>
      </c>
      <c r="C8" s="109" t="s">
        <v>103</v>
      </c>
      <c r="D8" s="111">
        <v>378</v>
      </c>
      <c r="E8" s="59">
        <v>8.2</v>
      </c>
      <c r="F8" s="60">
        <v>8.9</v>
      </c>
      <c r="G8" s="61">
        <v>10.7</v>
      </c>
      <c r="H8" s="60">
        <v>9.5</v>
      </c>
      <c r="I8" s="61">
        <v>9.4</v>
      </c>
      <c r="J8" s="60">
        <v>9.7</v>
      </c>
      <c r="K8" s="61">
        <v>9.3</v>
      </c>
      <c r="L8" s="60">
        <v>8.4</v>
      </c>
      <c r="M8" s="61">
        <v>9.9</v>
      </c>
      <c r="N8" s="62">
        <v>8.1</v>
      </c>
      <c r="O8" s="63"/>
      <c r="P8" s="54">
        <f>SUM(E8:N8)</f>
        <v>92.1</v>
      </c>
      <c r="Q8" s="34">
        <f>D8+P8</f>
        <v>470.1</v>
      </c>
      <c r="R8" s="36">
        <f>IF(COUNT(Q8),RANK(Q8,Q$8:Q$23),"")</f>
        <v>1</v>
      </c>
    </row>
    <row r="9" spans="1:18" ht="15" customHeight="1" thickBot="1">
      <c r="A9" s="102"/>
      <c r="B9" s="110"/>
      <c r="C9" s="110"/>
      <c r="D9" s="111"/>
      <c r="E9" s="64">
        <f>E8</f>
        <v>8.2</v>
      </c>
      <c r="F9" s="65">
        <f aca="true" t="shared" si="0" ref="F9:O9">IF(F8,E9+F8,)</f>
        <v>17.1</v>
      </c>
      <c r="G9" s="66">
        <f t="shared" si="0"/>
        <v>27.8</v>
      </c>
      <c r="H9" s="65">
        <f t="shared" si="0"/>
        <v>37.3</v>
      </c>
      <c r="I9" s="66">
        <f t="shared" si="0"/>
        <v>46.699999999999996</v>
      </c>
      <c r="J9" s="65">
        <f t="shared" si="0"/>
        <v>56.39999999999999</v>
      </c>
      <c r="K9" s="66">
        <f t="shared" si="0"/>
        <v>65.69999999999999</v>
      </c>
      <c r="L9" s="65">
        <f t="shared" si="0"/>
        <v>74.1</v>
      </c>
      <c r="M9" s="66">
        <f t="shared" si="0"/>
        <v>84</v>
      </c>
      <c r="N9" s="67">
        <f t="shared" si="0"/>
        <v>92.1</v>
      </c>
      <c r="O9" s="65">
        <f t="shared" si="0"/>
        <v>0</v>
      </c>
      <c r="P9" s="33"/>
      <c r="Q9" s="35"/>
      <c r="R9" s="112"/>
    </row>
    <row r="10" spans="1:18" ht="15" customHeight="1" thickBot="1">
      <c r="A10" s="102">
        <v>2</v>
      </c>
      <c r="B10" s="109" t="s">
        <v>115</v>
      </c>
      <c r="C10" s="109" t="s">
        <v>85</v>
      </c>
      <c r="D10" s="111">
        <v>370</v>
      </c>
      <c r="E10" s="59">
        <v>9.7</v>
      </c>
      <c r="F10" s="60">
        <v>7.8</v>
      </c>
      <c r="G10" s="61">
        <v>9.2</v>
      </c>
      <c r="H10" s="60">
        <v>8.8</v>
      </c>
      <c r="I10" s="61">
        <v>10.5</v>
      </c>
      <c r="J10" s="60">
        <v>9.7</v>
      </c>
      <c r="K10" s="61">
        <v>9.9</v>
      </c>
      <c r="L10" s="60">
        <v>9.7</v>
      </c>
      <c r="M10" s="61">
        <v>10.5</v>
      </c>
      <c r="N10" s="62">
        <v>10.2</v>
      </c>
      <c r="O10" s="63"/>
      <c r="P10" s="54">
        <f>SUM(E10:N10)</f>
        <v>96.00000000000001</v>
      </c>
      <c r="Q10" s="34">
        <f>D10+P10</f>
        <v>466</v>
      </c>
      <c r="R10" s="36">
        <f>IF(COUNT(Q10),RANK(Q10,Q$8:Q$23),"")</f>
        <v>2</v>
      </c>
    </row>
    <row r="11" spans="1:18" ht="15" customHeight="1" thickBot="1">
      <c r="A11" s="102"/>
      <c r="B11" s="110"/>
      <c r="C11" s="110"/>
      <c r="D11" s="111"/>
      <c r="E11" s="64">
        <f>E10</f>
        <v>9.7</v>
      </c>
      <c r="F11" s="65">
        <f aca="true" t="shared" si="1" ref="F11:O11">IF(F10,E11+F10,)</f>
        <v>17.5</v>
      </c>
      <c r="G11" s="66">
        <f t="shared" si="1"/>
        <v>26.7</v>
      </c>
      <c r="H11" s="65">
        <f t="shared" si="1"/>
        <v>35.5</v>
      </c>
      <c r="I11" s="66">
        <f t="shared" si="1"/>
        <v>46</v>
      </c>
      <c r="J11" s="65">
        <f t="shared" si="1"/>
        <v>55.7</v>
      </c>
      <c r="K11" s="66">
        <f t="shared" si="1"/>
        <v>65.60000000000001</v>
      </c>
      <c r="L11" s="65">
        <f t="shared" si="1"/>
        <v>75.30000000000001</v>
      </c>
      <c r="M11" s="66">
        <f t="shared" si="1"/>
        <v>85.80000000000001</v>
      </c>
      <c r="N11" s="67">
        <f t="shared" si="1"/>
        <v>96.00000000000001</v>
      </c>
      <c r="O11" s="65">
        <f t="shared" si="1"/>
        <v>0</v>
      </c>
      <c r="P11" s="33"/>
      <c r="Q11" s="35"/>
      <c r="R11" s="112"/>
    </row>
    <row r="12" spans="1:18" ht="15" customHeight="1" thickBot="1">
      <c r="A12" s="102">
        <v>3</v>
      </c>
      <c r="B12" s="113" t="s">
        <v>234</v>
      </c>
      <c r="C12" s="109" t="s">
        <v>100</v>
      </c>
      <c r="D12" s="111">
        <v>369</v>
      </c>
      <c r="E12" s="59">
        <v>10</v>
      </c>
      <c r="F12" s="60">
        <v>8.9</v>
      </c>
      <c r="G12" s="61">
        <v>9.6</v>
      </c>
      <c r="H12" s="60">
        <v>8.8</v>
      </c>
      <c r="I12" s="61">
        <v>9.2</v>
      </c>
      <c r="J12" s="60">
        <v>10.6</v>
      </c>
      <c r="K12" s="61">
        <v>9.5</v>
      </c>
      <c r="L12" s="60">
        <v>9</v>
      </c>
      <c r="M12" s="61">
        <v>9.3</v>
      </c>
      <c r="N12" s="62">
        <v>9.9</v>
      </c>
      <c r="O12" s="60"/>
      <c r="P12" s="54">
        <f>SUM(E12:N12)</f>
        <v>94.8</v>
      </c>
      <c r="Q12" s="34">
        <f>D12+P12</f>
        <v>463.8</v>
      </c>
      <c r="R12" s="36">
        <f>IF(COUNT(Q12),RANK(Q12,Q$8:Q$23),"")</f>
        <v>4</v>
      </c>
    </row>
    <row r="13" spans="1:18" ht="15" customHeight="1" thickBot="1">
      <c r="A13" s="102"/>
      <c r="B13" s="114"/>
      <c r="C13" s="115"/>
      <c r="D13" s="111"/>
      <c r="E13" s="64">
        <f>E12</f>
        <v>10</v>
      </c>
      <c r="F13" s="65">
        <f aca="true" t="shared" si="2" ref="F13:O13">IF(F12,E13+F12,)</f>
        <v>18.9</v>
      </c>
      <c r="G13" s="66">
        <f t="shared" si="2"/>
        <v>28.5</v>
      </c>
      <c r="H13" s="65">
        <f t="shared" si="2"/>
        <v>37.3</v>
      </c>
      <c r="I13" s="66">
        <f t="shared" si="2"/>
        <v>46.5</v>
      </c>
      <c r="J13" s="65">
        <f t="shared" si="2"/>
        <v>57.1</v>
      </c>
      <c r="K13" s="66">
        <f t="shared" si="2"/>
        <v>66.6</v>
      </c>
      <c r="L13" s="65">
        <f t="shared" si="2"/>
        <v>75.6</v>
      </c>
      <c r="M13" s="66">
        <f t="shared" si="2"/>
        <v>84.89999999999999</v>
      </c>
      <c r="N13" s="67">
        <f t="shared" si="2"/>
        <v>94.8</v>
      </c>
      <c r="O13" s="65">
        <f t="shared" si="2"/>
        <v>0</v>
      </c>
      <c r="P13" s="33"/>
      <c r="Q13" s="35"/>
      <c r="R13" s="112"/>
    </row>
    <row r="14" spans="1:18" ht="15" customHeight="1" thickBot="1">
      <c r="A14" s="102">
        <v>4</v>
      </c>
      <c r="B14" s="109" t="s">
        <v>235</v>
      </c>
      <c r="C14" s="109" t="s">
        <v>103</v>
      </c>
      <c r="D14" s="116">
        <v>368</v>
      </c>
      <c r="E14" s="59">
        <v>9</v>
      </c>
      <c r="F14" s="60">
        <v>10.1</v>
      </c>
      <c r="G14" s="61">
        <v>8.2</v>
      </c>
      <c r="H14" s="60">
        <v>10.6</v>
      </c>
      <c r="I14" s="61">
        <v>9.1</v>
      </c>
      <c r="J14" s="60">
        <v>9.4</v>
      </c>
      <c r="K14" s="61">
        <v>10.5</v>
      </c>
      <c r="L14" s="60">
        <v>10.7</v>
      </c>
      <c r="M14" s="61">
        <v>9.1</v>
      </c>
      <c r="N14" s="62">
        <v>9.3</v>
      </c>
      <c r="O14" s="60"/>
      <c r="P14" s="54">
        <f>SUM(E14:N14)</f>
        <v>96</v>
      </c>
      <c r="Q14" s="34">
        <f>D14+P14</f>
        <v>464</v>
      </c>
      <c r="R14" s="36">
        <f>IF(COUNT(Q14),RANK(Q14,Q$8:Q$23),"")</f>
        <v>3</v>
      </c>
    </row>
    <row r="15" spans="1:18" ht="15" customHeight="1" thickBot="1">
      <c r="A15" s="102"/>
      <c r="B15" s="110"/>
      <c r="C15" s="110"/>
      <c r="D15" s="116"/>
      <c r="E15" s="64">
        <f>E14</f>
        <v>9</v>
      </c>
      <c r="F15" s="65">
        <f aca="true" t="shared" si="3" ref="F15:O15">IF(F14,E15+F14,)</f>
        <v>19.1</v>
      </c>
      <c r="G15" s="66">
        <f t="shared" si="3"/>
        <v>27.3</v>
      </c>
      <c r="H15" s="65">
        <f t="shared" si="3"/>
        <v>37.9</v>
      </c>
      <c r="I15" s="66">
        <f t="shared" si="3"/>
        <v>47</v>
      </c>
      <c r="J15" s="65">
        <f t="shared" si="3"/>
        <v>56.4</v>
      </c>
      <c r="K15" s="66">
        <f t="shared" si="3"/>
        <v>66.9</v>
      </c>
      <c r="L15" s="65">
        <f t="shared" si="3"/>
        <v>77.60000000000001</v>
      </c>
      <c r="M15" s="66">
        <f t="shared" si="3"/>
        <v>86.7</v>
      </c>
      <c r="N15" s="67">
        <f t="shared" si="3"/>
        <v>96</v>
      </c>
      <c r="O15" s="65">
        <f t="shared" si="3"/>
        <v>0</v>
      </c>
      <c r="P15" s="33"/>
      <c r="Q15" s="35"/>
      <c r="R15" s="112"/>
    </row>
    <row r="16" spans="1:18" ht="15" customHeight="1" thickBot="1">
      <c r="A16" s="102">
        <v>5</v>
      </c>
      <c r="B16" s="109" t="s">
        <v>236</v>
      </c>
      <c r="C16" s="109" t="s">
        <v>103</v>
      </c>
      <c r="D16" s="116">
        <v>363</v>
      </c>
      <c r="E16" s="59">
        <v>8.8</v>
      </c>
      <c r="F16" s="60">
        <v>8.7</v>
      </c>
      <c r="G16" s="61">
        <v>9.7</v>
      </c>
      <c r="H16" s="60">
        <v>7.7</v>
      </c>
      <c r="I16" s="61">
        <v>8.9</v>
      </c>
      <c r="J16" s="60">
        <v>10</v>
      </c>
      <c r="K16" s="61">
        <v>8.9</v>
      </c>
      <c r="L16" s="60">
        <v>9.2</v>
      </c>
      <c r="M16" s="61">
        <v>8.6</v>
      </c>
      <c r="N16" s="62">
        <v>10.6</v>
      </c>
      <c r="O16" s="60"/>
      <c r="P16" s="54">
        <f>SUM(E16:N16)</f>
        <v>91.09999999999998</v>
      </c>
      <c r="Q16" s="34">
        <f>D16+P16</f>
        <v>454.09999999999997</v>
      </c>
      <c r="R16" s="36">
        <f>IF(COUNT(Q16),RANK(Q16,Q$8:Q$23),"")</f>
        <v>6</v>
      </c>
    </row>
    <row r="17" spans="1:18" ht="15" customHeight="1" thickBot="1">
      <c r="A17" s="102"/>
      <c r="B17" s="110"/>
      <c r="C17" s="110"/>
      <c r="D17" s="116"/>
      <c r="E17" s="64">
        <f>E16</f>
        <v>8.8</v>
      </c>
      <c r="F17" s="65">
        <f aca="true" t="shared" si="4" ref="F17:O17">IF(F16,E17+F16,)</f>
        <v>17.5</v>
      </c>
      <c r="G17" s="66">
        <f t="shared" si="4"/>
        <v>27.2</v>
      </c>
      <c r="H17" s="65">
        <f t="shared" si="4"/>
        <v>34.9</v>
      </c>
      <c r="I17" s="66">
        <f t="shared" si="4"/>
        <v>43.8</v>
      </c>
      <c r="J17" s="65">
        <f t="shared" si="4"/>
        <v>53.8</v>
      </c>
      <c r="K17" s="66">
        <f t="shared" si="4"/>
        <v>62.699999999999996</v>
      </c>
      <c r="L17" s="65">
        <f t="shared" si="4"/>
        <v>71.89999999999999</v>
      </c>
      <c r="M17" s="66">
        <f t="shared" si="4"/>
        <v>80.49999999999999</v>
      </c>
      <c r="N17" s="67">
        <f t="shared" si="4"/>
        <v>91.09999999999998</v>
      </c>
      <c r="O17" s="65">
        <f t="shared" si="4"/>
        <v>0</v>
      </c>
      <c r="P17" s="33"/>
      <c r="Q17" s="35"/>
      <c r="R17" s="112"/>
    </row>
    <row r="18" spans="1:18" ht="15" customHeight="1" thickBot="1">
      <c r="A18" s="102">
        <v>6</v>
      </c>
      <c r="B18" s="109" t="s">
        <v>237</v>
      </c>
      <c r="C18" s="109" t="s">
        <v>85</v>
      </c>
      <c r="D18" s="111">
        <v>360</v>
      </c>
      <c r="E18" s="59">
        <v>6.3</v>
      </c>
      <c r="F18" s="60">
        <v>9.4</v>
      </c>
      <c r="G18" s="61">
        <v>9.1</v>
      </c>
      <c r="H18" s="60">
        <v>9.6</v>
      </c>
      <c r="I18" s="61">
        <v>7.8</v>
      </c>
      <c r="J18" s="60">
        <v>8.2</v>
      </c>
      <c r="K18" s="61">
        <v>8.5</v>
      </c>
      <c r="L18" s="60">
        <v>10.4</v>
      </c>
      <c r="M18" s="61">
        <v>10.1</v>
      </c>
      <c r="N18" s="62">
        <v>9</v>
      </c>
      <c r="O18" s="60"/>
      <c r="P18" s="54">
        <f>SUM(E18:N18)</f>
        <v>88.39999999999999</v>
      </c>
      <c r="Q18" s="34">
        <f>D18+P18</f>
        <v>448.4</v>
      </c>
      <c r="R18" s="36">
        <f>IF(COUNT(Q18),RANK(Q18,Q$8:Q$23),"")</f>
        <v>7</v>
      </c>
    </row>
    <row r="19" spans="1:18" ht="15" customHeight="1" thickBot="1">
      <c r="A19" s="102"/>
      <c r="B19" s="110"/>
      <c r="C19" s="110"/>
      <c r="D19" s="111"/>
      <c r="E19" s="64">
        <f>E18</f>
        <v>6.3</v>
      </c>
      <c r="F19" s="65">
        <f aca="true" t="shared" si="5" ref="F19:O19">IF(F18,E19+F18,)</f>
        <v>15.7</v>
      </c>
      <c r="G19" s="66">
        <f t="shared" si="5"/>
        <v>24.799999999999997</v>
      </c>
      <c r="H19" s="65">
        <f t="shared" si="5"/>
        <v>34.4</v>
      </c>
      <c r="I19" s="66">
        <f t="shared" si="5"/>
        <v>42.199999999999996</v>
      </c>
      <c r="J19" s="65">
        <f t="shared" si="5"/>
        <v>50.39999999999999</v>
      </c>
      <c r="K19" s="66">
        <f t="shared" si="5"/>
        <v>58.89999999999999</v>
      </c>
      <c r="L19" s="65">
        <f t="shared" si="5"/>
        <v>69.3</v>
      </c>
      <c r="M19" s="66">
        <f t="shared" si="5"/>
        <v>79.39999999999999</v>
      </c>
      <c r="N19" s="67">
        <f t="shared" si="5"/>
        <v>88.39999999999999</v>
      </c>
      <c r="O19" s="65">
        <f t="shared" si="5"/>
        <v>0</v>
      </c>
      <c r="P19" s="33"/>
      <c r="Q19" s="35"/>
      <c r="R19" s="112"/>
    </row>
    <row r="20" spans="1:18" ht="15" customHeight="1" thickBot="1">
      <c r="A20" s="102">
        <v>7</v>
      </c>
      <c r="B20" s="109" t="s">
        <v>108</v>
      </c>
      <c r="C20" s="109" t="s">
        <v>103</v>
      </c>
      <c r="D20" s="111">
        <v>359</v>
      </c>
      <c r="E20" s="59">
        <v>10.3</v>
      </c>
      <c r="F20" s="60">
        <v>10.1</v>
      </c>
      <c r="G20" s="61">
        <v>9.9</v>
      </c>
      <c r="H20" s="60">
        <v>9.2</v>
      </c>
      <c r="I20" s="61">
        <v>9.1</v>
      </c>
      <c r="J20" s="60">
        <v>10.9</v>
      </c>
      <c r="K20" s="61">
        <v>8.6</v>
      </c>
      <c r="L20" s="60">
        <v>10.2</v>
      </c>
      <c r="M20" s="61">
        <v>9.1</v>
      </c>
      <c r="N20" s="62">
        <v>9.1</v>
      </c>
      <c r="O20" s="60"/>
      <c r="P20" s="54">
        <f>SUM(E20:N20)</f>
        <v>96.49999999999999</v>
      </c>
      <c r="Q20" s="34">
        <f>D20+P20</f>
        <v>455.5</v>
      </c>
      <c r="R20" s="36">
        <f>IF(COUNT(Q20),RANK(Q20,Q$8:Q$23),"")</f>
        <v>5</v>
      </c>
    </row>
    <row r="21" spans="1:18" ht="15" customHeight="1" thickBot="1">
      <c r="A21" s="102"/>
      <c r="B21" s="110"/>
      <c r="C21" s="110"/>
      <c r="D21" s="111"/>
      <c r="E21" s="64">
        <f>E20</f>
        <v>10.3</v>
      </c>
      <c r="F21" s="65">
        <f aca="true" t="shared" si="6" ref="F21:O21">IF(F20,E21+F20,)</f>
        <v>20.4</v>
      </c>
      <c r="G21" s="66">
        <f t="shared" si="6"/>
        <v>30.299999999999997</v>
      </c>
      <c r="H21" s="65">
        <f t="shared" si="6"/>
        <v>39.5</v>
      </c>
      <c r="I21" s="66">
        <f t="shared" si="6"/>
        <v>48.6</v>
      </c>
      <c r="J21" s="65">
        <f t="shared" si="6"/>
        <v>59.5</v>
      </c>
      <c r="K21" s="66">
        <f t="shared" si="6"/>
        <v>68.1</v>
      </c>
      <c r="L21" s="65">
        <f t="shared" si="6"/>
        <v>78.3</v>
      </c>
      <c r="M21" s="66">
        <f t="shared" si="6"/>
        <v>87.39999999999999</v>
      </c>
      <c r="N21" s="67">
        <f t="shared" si="6"/>
        <v>96.49999999999999</v>
      </c>
      <c r="O21" s="65">
        <f t="shared" si="6"/>
        <v>0</v>
      </c>
      <c r="P21" s="33"/>
      <c r="Q21" s="35"/>
      <c r="R21" s="112"/>
    </row>
    <row r="22" spans="1:18" ht="15" customHeight="1" thickBot="1">
      <c r="A22" s="102">
        <v>8</v>
      </c>
      <c r="B22" s="109" t="s">
        <v>238</v>
      </c>
      <c r="C22" s="109" t="s">
        <v>100</v>
      </c>
      <c r="D22" s="116">
        <v>359</v>
      </c>
      <c r="E22" s="68"/>
      <c r="F22" s="63"/>
      <c r="G22" s="69"/>
      <c r="H22" s="63"/>
      <c r="I22" s="69"/>
      <c r="J22" s="63"/>
      <c r="K22" s="69"/>
      <c r="L22" s="63"/>
      <c r="M22" s="69"/>
      <c r="N22" s="70"/>
      <c r="O22" s="60"/>
      <c r="P22" s="54">
        <f>SUM(E22:N22)</f>
        <v>0</v>
      </c>
      <c r="Q22" s="117">
        <f>D22+P22</f>
        <v>359</v>
      </c>
      <c r="R22" s="36">
        <f>IF(COUNT(Q22),RANK(Q22,Q$8:Q$23),"")</f>
        <v>8</v>
      </c>
    </row>
    <row r="23" spans="1:18" ht="15" customHeight="1" thickBot="1">
      <c r="A23" s="102"/>
      <c r="B23" s="110"/>
      <c r="C23" s="110"/>
      <c r="D23" s="116"/>
      <c r="E23" s="71">
        <f>E22</f>
        <v>0</v>
      </c>
      <c r="F23" s="72">
        <f aca="true" t="shared" si="7" ref="F23:O23">IF(F22,E23+F22,)</f>
        <v>0</v>
      </c>
      <c r="G23" s="73">
        <f t="shared" si="7"/>
        <v>0</v>
      </c>
      <c r="H23" s="72">
        <f t="shared" si="7"/>
        <v>0</v>
      </c>
      <c r="I23" s="73">
        <f t="shared" si="7"/>
        <v>0</v>
      </c>
      <c r="J23" s="72">
        <f t="shared" si="7"/>
        <v>0</v>
      </c>
      <c r="K23" s="73">
        <f t="shared" si="7"/>
        <v>0</v>
      </c>
      <c r="L23" s="72">
        <f t="shared" si="7"/>
        <v>0</v>
      </c>
      <c r="M23" s="73">
        <f t="shared" si="7"/>
        <v>0</v>
      </c>
      <c r="N23" s="74">
        <f t="shared" si="7"/>
        <v>0</v>
      </c>
      <c r="O23" s="65">
        <f t="shared" si="7"/>
        <v>0</v>
      </c>
      <c r="P23" s="33"/>
      <c r="Q23" s="118"/>
      <c r="R23" s="112"/>
    </row>
  </sheetData>
  <mergeCells count="65">
    <mergeCell ref="P20:P21"/>
    <mergeCell ref="Q20:Q21"/>
    <mergeCell ref="R20:R21"/>
    <mergeCell ref="A22:A23"/>
    <mergeCell ref="B22:B23"/>
    <mergeCell ref="C22:C23"/>
    <mergeCell ref="D22:D23"/>
    <mergeCell ref="P22:P23"/>
    <mergeCell ref="Q22:Q23"/>
    <mergeCell ref="R22:R23"/>
    <mergeCell ref="A20:A21"/>
    <mergeCell ref="B20:B21"/>
    <mergeCell ref="C20:C21"/>
    <mergeCell ref="D20:D21"/>
    <mergeCell ref="P16:P17"/>
    <mergeCell ref="Q16:Q17"/>
    <mergeCell ref="R16:R17"/>
    <mergeCell ref="A18:A19"/>
    <mergeCell ref="B18:B19"/>
    <mergeCell ref="C18:C19"/>
    <mergeCell ref="D18:D19"/>
    <mergeCell ref="P18:P19"/>
    <mergeCell ref="Q18:Q19"/>
    <mergeCell ref="R18:R19"/>
    <mergeCell ref="A16:A17"/>
    <mergeCell ref="B16:B17"/>
    <mergeCell ref="C16:C17"/>
    <mergeCell ref="D16:D17"/>
    <mergeCell ref="P12:P13"/>
    <mergeCell ref="Q12:Q13"/>
    <mergeCell ref="R12:R13"/>
    <mergeCell ref="A14:A15"/>
    <mergeCell ref="B14:B15"/>
    <mergeCell ref="C14:C15"/>
    <mergeCell ref="D14:D15"/>
    <mergeCell ref="P14:P15"/>
    <mergeCell ref="Q14:Q15"/>
    <mergeCell ref="R14:R15"/>
    <mergeCell ref="A12:A13"/>
    <mergeCell ref="B12:B13"/>
    <mergeCell ref="C12:C13"/>
    <mergeCell ref="D12:D13"/>
    <mergeCell ref="P8:P9"/>
    <mergeCell ref="Q8:Q9"/>
    <mergeCell ref="R8:R9"/>
    <mergeCell ref="A10:A11"/>
    <mergeCell ref="B10:B11"/>
    <mergeCell ref="C10:C11"/>
    <mergeCell ref="D10:D11"/>
    <mergeCell ref="P10:P11"/>
    <mergeCell ref="Q10:Q11"/>
    <mergeCell ref="R10:R11"/>
    <mergeCell ref="A8:A9"/>
    <mergeCell ref="B8:B9"/>
    <mergeCell ref="C8:C9"/>
    <mergeCell ref="D8:D9"/>
    <mergeCell ref="A1:R2"/>
    <mergeCell ref="A3:R4"/>
    <mergeCell ref="A6:A7"/>
    <mergeCell ref="B6:B7"/>
    <mergeCell ref="C6:C7"/>
    <mergeCell ref="D6:D7"/>
    <mergeCell ref="P6:P7"/>
    <mergeCell ref="Q6:Q7"/>
    <mergeCell ref="R6:R7"/>
  </mergeCells>
  <conditionalFormatting sqref="E22:O22 E8:O8 E10:O10 E12:O12 E14:O14 E16:O16 E18:O18 E20:O20">
    <cfRule type="cellIs" priority="1" dxfId="0" operator="greaterThanOrEqual" stopIfTrue="1">
      <formula>10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F11" sqref="F11"/>
    </sheetView>
  </sheetViews>
  <sheetFormatPr defaultColWidth="9.00390625" defaultRowHeight="13.5"/>
  <cols>
    <col min="1" max="1" width="4.625" style="0" customWidth="1"/>
    <col min="2" max="2" width="2.50390625" style="0" customWidth="1"/>
    <col min="3" max="4" width="4.625" style="28" customWidth="1"/>
    <col min="5" max="5" width="14.625" style="28" customWidth="1"/>
    <col min="6" max="6" width="16.25390625" style="28" customWidth="1"/>
    <col min="7" max="12" width="5.00390625" style="28" customWidth="1"/>
    <col min="13" max="13" width="6.125" style="28" customWidth="1"/>
    <col min="14" max="14" width="9.125" style="28" customWidth="1"/>
  </cols>
  <sheetData>
    <row r="1" spans="1:14" ht="21">
      <c r="A1" s="30"/>
      <c r="B1" s="26"/>
      <c r="C1" s="95" t="s">
        <v>47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8.75">
      <c r="A2" s="30"/>
      <c r="B2" s="27"/>
      <c r="C2" s="95" t="s">
        <v>48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7.25">
      <c r="A3" s="30"/>
      <c r="B3" s="2"/>
      <c r="C3" s="95" t="s">
        <v>258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7.25">
      <c r="A4" s="3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>
      <c r="A5" s="40" t="s">
        <v>77</v>
      </c>
      <c r="B5" s="38"/>
      <c r="C5" s="39" t="s">
        <v>78</v>
      </c>
      <c r="D5" s="39" t="s">
        <v>79</v>
      </c>
      <c r="E5" s="39" t="s">
        <v>80</v>
      </c>
      <c r="F5" s="39" t="s">
        <v>81</v>
      </c>
      <c r="G5" s="39" t="s">
        <v>35</v>
      </c>
      <c r="H5" s="39" t="s">
        <v>36</v>
      </c>
      <c r="I5" s="39" t="s">
        <v>37</v>
      </c>
      <c r="J5" s="39" t="s">
        <v>38</v>
      </c>
      <c r="K5" s="39" t="s">
        <v>39</v>
      </c>
      <c r="L5" s="39" t="s">
        <v>40</v>
      </c>
      <c r="M5" s="39" t="s">
        <v>82</v>
      </c>
      <c r="N5" s="39" t="s">
        <v>83</v>
      </c>
    </row>
    <row r="6" spans="1:14" ht="14.25">
      <c r="A6" s="40">
        <f>RANK(M6,M6:M28)</f>
        <v>1</v>
      </c>
      <c r="B6" s="41"/>
      <c r="C6" s="40" t="s">
        <v>242</v>
      </c>
      <c r="D6" s="42">
        <v>30</v>
      </c>
      <c r="E6" s="43" t="s">
        <v>102</v>
      </c>
      <c r="F6" s="40" t="s">
        <v>103</v>
      </c>
      <c r="G6" s="40">
        <v>92</v>
      </c>
      <c r="H6" s="40">
        <v>95</v>
      </c>
      <c r="I6" s="40">
        <v>96</v>
      </c>
      <c r="J6" s="40">
        <v>95</v>
      </c>
      <c r="K6" s="40"/>
      <c r="L6" s="40"/>
      <c r="M6" s="42">
        <f aca="true" t="shared" si="0" ref="M6:M28">SUM(G6:L6)</f>
        <v>378</v>
      </c>
      <c r="N6" s="44"/>
    </row>
    <row r="7" spans="1:14" ht="14.25">
      <c r="A7" s="40">
        <f>RANK(M7,M6:M28)</f>
        <v>2</v>
      </c>
      <c r="B7" s="41"/>
      <c r="C7" s="40" t="s">
        <v>243</v>
      </c>
      <c r="D7" s="42">
        <v>31</v>
      </c>
      <c r="E7" s="40" t="s">
        <v>115</v>
      </c>
      <c r="F7" s="42" t="s">
        <v>98</v>
      </c>
      <c r="G7" s="40">
        <v>88</v>
      </c>
      <c r="H7" s="40">
        <v>94</v>
      </c>
      <c r="I7" s="40">
        <v>94</v>
      </c>
      <c r="J7" s="40">
        <v>94</v>
      </c>
      <c r="K7" s="40"/>
      <c r="L7" s="40"/>
      <c r="M7" s="42">
        <f t="shared" si="0"/>
        <v>370</v>
      </c>
      <c r="N7" s="40"/>
    </row>
    <row r="8" spans="1:14" ht="14.25">
      <c r="A8" s="40">
        <f>RANK(M8,M6:M28)</f>
        <v>3</v>
      </c>
      <c r="B8" s="41"/>
      <c r="C8" s="40" t="s">
        <v>244</v>
      </c>
      <c r="D8" s="42">
        <v>32</v>
      </c>
      <c r="E8" s="42" t="s">
        <v>99</v>
      </c>
      <c r="F8" s="42" t="s">
        <v>100</v>
      </c>
      <c r="G8" s="42">
        <v>90</v>
      </c>
      <c r="H8" s="42">
        <v>95</v>
      </c>
      <c r="I8" s="42">
        <v>91</v>
      </c>
      <c r="J8" s="42">
        <v>93</v>
      </c>
      <c r="K8" s="42"/>
      <c r="L8" s="42"/>
      <c r="M8" s="42">
        <f t="shared" si="0"/>
        <v>369</v>
      </c>
      <c r="N8" s="40"/>
    </row>
    <row r="9" spans="1:14" ht="14.25">
      <c r="A9" s="40">
        <f>RANK(M9,M6:M28)</f>
        <v>4</v>
      </c>
      <c r="B9" s="41"/>
      <c r="C9" s="40" t="s">
        <v>243</v>
      </c>
      <c r="D9" s="42">
        <v>27</v>
      </c>
      <c r="E9" s="42" t="s">
        <v>111</v>
      </c>
      <c r="F9" s="40" t="s">
        <v>103</v>
      </c>
      <c r="G9" s="40">
        <v>91</v>
      </c>
      <c r="H9" s="40">
        <v>93</v>
      </c>
      <c r="I9" s="40">
        <v>91</v>
      </c>
      <c r="J9" s="40">
        <v>93</v>
      </c>
      <c r="K9" s="40"/>
      <c r="L9" s="40"/>
      <c r="M9" s="42">
        <f t="shared" si="0"/>
        <v>368</v>
      </c>
      <c r="N9" s="40"/>
    </row>
    <row r="10" spans="1:14" ht="14.25">
      <c r="A10" s="40">
        <f>RANK(M10,M6:M28)</f>
        <v>5</v>
      </c>
      <c r="B10" s="41"/>
      <c r="C10" s="40" t="s">
        <v>245</v>
      </c>
      <c r="D10" s="42">
        <v>36</v>
      </c>
      <c r="E10" s="43" t="s">
        <v>123</v>
      </c>
      <c r="F10" s="40" t="s">
        <v>103</v>
      </c>
      <c r="G10" s="40">
        <v>92</v>
      </c>
      <c r="H10" s="40">
        <v>93</v>
      </c>
      <c r="I10" s="40">
        <v>87</v>
      </c>
      <c r="J10" s="40">
        <v>91</v>
      </c>
      <c r="K10" s="40"/>
      <c r="L10" s="40"/>
      <c r="M10" s="42">
        <f t="shared" si="0"/>
        <v>363</v>
      </c>
      <c r="N10" s="40"/>
    </row>
    <row r="11" spans="1:14" ht="14.25">
      <c r="A11" s="40">
        <f>RANK(M11,M6:M28)</f>
        <v>6</v>
      </c>
      <c r="B11" s="41"/>
      <c r="C11" s="40" t="s">
        <v>245</v>
      </c>
      <c r="D11" s="42">
        <v>28</v>
      </c>
      <c r="E11" s="40" t="s">
        <v>84</v>
      </c>
      <c r="F11" s="42" t="s">
        <v>98</v>
      </c>
      <c r="G11" s="40">
        <v>92</v>
      </c>
      <c r="H11" s="40">
        <v>92</v>
      </c>
      <c r="I11" s="40">
        <v>88</v>
      </c>
      <c r="J11" s="40">
        <v>88</v>
      </c>
      <c r="K11" s="40"/>
      <c r="L11" s="40"/>
      <c r="M11" s="42">
        <f t="shared" si="0"/>
        <v>360</v>
      </c>
      <c r="N11" s="40"/>
    </row>
    <row r="12" spans="1:14" ht="14.25">
      <c r="A12" s="40">
        <f>RANK(M12,M6:M28)</f>
        <v>7</v>
      </c>
      <c r="B12" s="41"/>
      <c r="C12" s="40" t="s">
        <v>244</v>
      </c>
      <c r="D12" s="42">
        <v>27</v>
      </c>
      <c r="E12" s="43" t="s">
        <v>108</v>
      </c>
      <c r="F12" s="40" t="s">
        <v>103</v>
      </c>
      <c r="G12" s="42">
        <v>86</v>
      </c>
      <c r="H12" s="42">
        <v>93</v>
      </c>
      <c r="I12" s="42">
        <v>88</v>
      </c>
      <c r="J12" s="42">
        <v>92</v>
      </c>
      <c r="K12" s="42"/>
      <c r="L12" s="42"/>
      <c r="M12" s="42">
        <f t="shared" si="0"/>
        <v>359</v>
      </c>
      <c r="N12" s="40"/>
    </row>
    <row r="13" spans="1:14" ht="14.25">
      <c r="A13" s="40">
        <f>RANK(M13,M6:M28)</f>
        <v>7</v>
      </c>
      <c r="B13" s="41"/>
      <c r="C13" s="40" t="s">
        <v>245</v>
      </c>
      <c r="D13" s="42">
        <v>29</v>
      </c>
      <c r="E13" s="40" t="s">
        <v>246</v>
      </c>
      <c r="F13" s="40" t="s">
        <v>100</v>
      </c>
      <c r="G13" s="40">
        <v>89</v>
      </c>
      <c r="H13" s="40">
        <v>90</v>
      </c>
      <c r="I13" s="40">
        <v>88</v>
      </c>
      <c r="J13" s="40">
        <v>92</v>
      </c>
      <c r="K13" s="40"/>
      <c r="L13" s="40"/>
      <c r="M13" s="42">
        <f t="shared" si="0"/>
        <v>359</v>
      </c>
      <c r="N13" s="44"/>
    </row>
    <row r="14" spans="1:14" ht="14.25">
      <c r="A14" s="40">
        <f>RANK(M14,M6:M28)</f>
        <v>9</v>
      </c>
      <c r="B14" s="41"/>
      <c r="C14" s="40" t="s">
        <v>245</v>
      </c>
      <c r="D14" s="42">
        <v>31</v>
      </c>
      <c r="E14" s="42" t="s">
        <v>92</v>
      </c>
      <c r="F14" s="42" t="s">
        <v>98</v>
      </c>
      <c r="G14" s="40">
        <v>89</v>
      </c>
      <c r="H14" s="40">
        <v>92</v>
      </c>
      <c r="I14" s="40">
        <v>86</v>
      </c>
      <c r="J14" s="40">
        <v>89</v>
      </c>
      <c r="K14" s="40"/>
      <c r="L14" s="40"/>
      <c r="M14" s="42">
        <f t="shared" si="0"/>
        <v>356</v>
      </c>
      <c r="N14" s="44"/>
    </row>
    <row r="15" spans="1:14" ht="14.25">
      <c r="A15" s="40">
        <f>RANK(M15,M6:M28)</f>
        <v>10</v>
      </c>
      <c r="B15" s="41"/>
      <c r="C15" s="40" t="s">
        <v>247</v>
      </c>
      <c r="D15" s="42">
        <v>30</v>
      </c>
      <c r="E15" s="43" t="s">
        <v>248</v>
      </c>
      <c r="F15" s="40" t="s">
        <v>103</v>
      </c>
      <c r="G15" s="40">
        <v>89</v>
      </c>
      <c r="H15" s="40">
        <v>86</v>
      </c>
      <c r="I15" s="40">
        <v>90</v>
      </c>
      <c r="J15" s="40">
        <v>90</v>
      </c>
      <c r="K15" s="40"/>
      <c r="L15" s="40"/>
      <c r="M15" s="42">
        <f t="shared" si="0"/>
        <v>355</v>
      </c>
      <c r="N15" s="40"/>
    </row>
    <row r="16" spans="1:14" ht="14.25">
      <c r="A16" s="40">
        <f>RANK(M16,M6:M28)</f>
        <v>11</v>
      </c>
      <c r="B16" s="41"/>
      <c r="C16" s="40" t="s">
        <v>243</v>
      </c>
      <c r="D16" s="42">
        <v>29</v>
      </c>
      <c r="E16" s="43" t="s">
        <v>249</v>
      </c>
      <c r="F16" s="40" t="s">
        <v>100</v>
      </c>
      <c r="G16" s="40">
        <v>85</v>
      </c>
      <c r="H16" s="40">
        <v>94</v>
      </c>
      <c r="I16" s="40">
        <v>88</v>
      </c>
      <c r="J16" s="40">
        <v>87</v>
      </c>
      <c r="K16" s="40"/>
      <c r="L16" s="40"/>
      <c r="M16" s="42">
        <f t="shared" si="0"/>
        <v>354</v>
      </c>
      <c r="N16" s="40"/>
    </row>
    <row r="17" spans="1:14" ht="14.25">
      <c r="A17" s="40">
        <f>RANK(M17,M6:M28)</f>
        <v>12</v>
      </c>
      <c r="B17" s="41"/>
      <c r="C17" s="40" t="s">
        <v>245</v>
      </c>
      <c r="D17" s="42">
        <v>24</v>
      </c>
      <c r="E17" s="43" t="s">
        <v>134</v>
      </c>
      <c r="F17" s="40" t="s">
        <v>103</v>
      </c>
      <c r="G17" s="42">
        <v>92</v>
      </c>
      <c r="H17" s="42">
        <v>89</v>
      </c>
      <c r="I17" s="42">
        <v>83</v>
      </c>
      <c r="J17" s="42">
        <v>89</v>
      </c>
      <c r="K17" s="42"/>
      <c r="L17" s="42"/>
      <c r="M17" s="42">
        <f t="shared" si="0"/>
        <v>353</v>
      </c>
      <c r="N17" s="44"/>
    </row>
    <row r="18" spans="1:14" ht="14.25">
      <c r="A18" s="40">
        <f>RANK(M18,M6:M28)</f>
        <v>13</v>
      </c>
      <c r="B18" s="41"/>
      <c r="C18" s="40" t="s">
        <v>243</v>
      </c>
      <c r="D18" s="42">
        <v>22</v>
      </c>
      <c r="E18" s="43" t="s">
        <v>148</v>
      </c>
      <c r="F18" s="42" t="s">
        <v>97</v>
      </c>
      <c r="G18" s="42">
        <v>80</v>
      </c>
      <c r="H18" s="42">
        <v>89</v>
      </c>
      <c r="I18" s="42">
        <v>89</v>
      </c>
      <c r="J18" s="42">
        <v>83</v>
      </c>
      <c r="K18" s="42"/>
      <c r="L18" s="42"/>
      <c r="M18" s="42">
        <f t="shared" si="0"/>
        <v>341</v>
      </c>
      <c r="N18" s="44"/>
    </row>
    <row r="19" spans="1:14" ht="14.25">
      <c r="A19" s="40">
        <f>RANK(M19,M6:M28)</f>
        <v>14</v>
      </c>
      <c r="B19" s="41"/>
      <c r="C19" s="40" t="s">
        <v>250</v>
      </c>
      <c r="D19" s="42">
        <v>28</v>
      </c>
      <c r="E19" s="43" t="s">
        <v>122</v>
      </c>
      <c r="F19" s="42" t="s">
        <v>98</v>
      </c>
      <c r="G19" s="40">
        <v>88</v>
      </c>
      <c r="H19" s="40">
        <v>86</v>
      </c>
      <c r="I19" s="40">
        <v>80</v>
      </c>
      <c r="J19" s="40">
        <v>86</v>
      </c>
      <c r="K19" s="40"/>
      <c r="L19" s="40"/>
      <c r="M19" s="42">
        <f t="shared" si="0"/>
        <v>340</v>
      </c>
      <c r="N19" s="40"/>
    </row>
    <row r="20" spans="1:14" ht="14.25">
      <c r="A20" s="40">
        <f>RANK(M20,M5:M27)</f>
        <v>15</v>
      </c>
      <c r="B20" s="41"/>
      <c r="C20" s="40" t="s">
        <v>250</v>
      </c>
      <c r="D20" s="42">
        <v>32</v>
      </c>
      <c r="E20" s="43" t="s">
        <v>251</v>
      </c>
      <c r="F20" s="40" t="s">
        <v>100</v>
      </c>
      <c r="G20" s="42">
        <v>87</v>
      </c>
      <c r="H20" s="42">
        <v>78</v>
      </c>
      <c r="I20" s="42">
        <v>80</v>
      </c>
      <c r="J20" s="42">
        <v>90</v>
      </c>
      <c r="K20" s="42"/>
      <c r="L20" s="42"/>
      <c r="M20" s="42">
        <f t="shared" si="0"/>
        <v>335</v>
      </c>
      <c r="N20" s="40"/>
    </row>
    <row r="21" spans="1:14" ht="14.25">
      <c r="A21" s="40">
        <f>RANK(M21,M7:M29)</f>
        <v>14</v>
      </c>
      <c r="B21" s="41"/>
      <c r="C21" s="40" t="s">
        <v>244</v>
      </c>
      <c r="D21" s="42">
        <v>38</v>
      </c>
      <c r="E21" s="40" t="s">
        <v>137</v>
      </c>
      <c r="F21" s="42" t="s">
        <v>98</v>
      </c>
      <c r="G21" s="40">
        <v>76</v>
      </c>
      <c r="H21" s="40">
        <v>87</v>
      </c>
      <c r="I21" s="40">
        <v>87</v>
      </c>
      <c r="J21" s="40">
        <v>85</v>
      </c>
      <c r="K21" s="40"/>
      <c r="L21" s="40"/>
      <c r="M21" s="42">
        <f t="shared" si="0"/>
        <v>335</v>
      </c>
      <c r="N21" s="40"/>
    </row>
    <row r="22" spans="1:14" ht="14.25">
      <c r="A22" s="40">
        <f>RANK(M22,M6:M28)</f>
        <v>17</v>
      </c>
      <c r="B22" s="41"/>
      <c r="C22" s="40" t="s">
        <v>245</v>
      </c>
      <c r="D22" s="42">
        <v>37</v>
      </c>
      <c r="E22" s="40" t="s">
        <v>252</v>
      </c>
      <c r="F22" s="40" t="s">
        <v>101</v>
      </c>
      <c r="G22" s="40">
        <v>76</v>
      </c>
      <c r="H22" s="40">
        <v>87</v>
      </c>
      <c r="I22" s="40">
        <v>82</v>
      </c>
      <c r="J22" s="40">
        <v>83</v>
      </c>
      <c r="K22" s="40"/>
      <c r="L22" s="40"/>
      <c r="M22" s="42">
        <f t="shared" si="0"/>
        <v>328</v>
      </c>
      <c r="N22" s="39"/>
    </row>
    <row r="23" spans="1:14" ht="14.25">
      <c r="A23" s="40">
        <f>RANK(M23,M6:M28)</f>
        <v>18</v>
      </c>
      <c r="B23" s="41"/>
      <c r="C23" s="40" t="s">
        <v>253</v>
      </c>
      <c r="D23" s="42">
        <v>23</v>
      </c>
      <c r="E23" s="43" t="s">
        <v>254</v>
      </c>
      <c r="F23" s="40" t="s">
        <v>100</v>
      </c>
      <c r="G23" s="42">
        <v>75</v>
      </c>
      <c r="H23" s="42">
        <v>86</v>
      </c>
      <c r="I23" s="42">
        <v>76</v>
      </c>
      <c r="J23" s="42">
        <v>79</v>
      </c>
      <c r="K23" s="42"/>
      <c r="L23" s="42"/>
      <c r="M23" s="42">
        <f t="shared" si="0"/>
        <v>316</v>
      </c>
      <c r="N23" s="40"/>
    </row>
    <row r="24" spans="1:14" ht="14.25">
      <c r="A24" s="40">
        <f>RANK(M24,M6:M28)</f>
        <v>19</v>
      </c>
      <c r="B24" s="41"/>
      <c r="C24" s="40" t="s">
        <v>245</v>
      </c>
      <c r="D24" s="42">
        <v>23</v>
      </c>
      <c r="E24" s="43" t="s">
        <v>255</v>
      </c>
      <c r="F24" s="40" t="s">
        <v>100</v>
      </c>
      <c r="G24" s="40">
        <v>85</v>
      </c>
      <c r="H24" s="40">
        <v>80</v>
      </c>
      <c r="I24" s="40">
        <v>77</v>
      </c>
      <c r="J24" s="40">
        <v>67</v>
      </c>
      <c r="K24" s="40"/>
      <c r="L24" s="40"/>
      <c r="M24" s="42">
        <f t="shared" si="0"/>
        <v>309</v>
      </c>
      <c r="N24" s="40"/>
    </row>
    <row r="25" spans="1:14" ht="14.25">
      <c r="A25" s="40">
        <f>RANK(M25,M6:M28)</f>
        <v>20</v>
      </c>
      <c r="B25" s="41"/>
      <c r="C25" s="40" t="s">
        <v>243</v>
      </c>
      <c r="D25" s="42">
        <v>38</v>
      </c>
      <c r="E25" s="43" t="s">
        <v>195</v>
      </c>
      <c r="F25" s="42" t="s">
        <v>98</v>
      </c>
      <c r="G25" s="42">
        <v>65</v>
      </c>
      <c r="H25" s="42">
        <v>76</v>
      </c>
      <c r="I25" s="42">
        <v>76</v>
      </c>
      <c r="J25" s="42">
        <v>77</v>
      </c>
      <c r="K25" s="42"/>
      <c r="L25" s="42"/>
      <c r="M25" s="42">
        <f t="shared" si="0"/>
        <v>294</v>
      </c>
      <c r="N25" s="40"/>
    </row>
    <row r="26" spans="1:14" ht="14.25">
      <c r="A26" s="40">
        <f>RANK(M26,M6:M28)</f>
        <v>21</v>
      </c>
      <c r="B26" s="41"/>
      <c r="C26" s="40" t="s">
        <v>250</v>
      </c>
      <c r="D26" s="40">
        <v>37</v>
      </c>
      <c r="E26" s="40" t="s">
        <v>196</v>
      </c>
      <c r="F26" s="40" t="s">
        <v>101</v>
      </c>
      <c r="G26" s="42">
        <v>71</v>
      </c>
      <c r="H26" s="42">
        <v>67</v>
      </c>
      <c r="I26" s="42">
        <v>72</v>
      </c>
      <c r="J26" s="42">
        <v>67</v>
      </c>
      <c r="K26" s="42"/>
      <c r="L26" s="42"/>
      <c r="M26" s="42">
        <f t="shared" si="0"/>
        <v>277</v>
      </c>
      <c r="N26" s="44"/>
    </row>
    <row r="27" spans="1:14" ht="14.25">
      <c r="A27" s="40">
        <f>RANK(M27,M6:M28)</f>
        <v>22</v>
      </c>
      <c r="B27" s="41"/>
      <c r="C27" s="40" t="s">
        <v>253</v>
      </c>
      <c r="D27" s="42">
        <v>39</v>
      </c>
      <c r="E27" s="42" t="s">
        <v>256</v>
      </c>
      <c r="F27" s="40" t="s">
        <v>100</v>
      </c>
      <c r="G27" s="40">
        <v>62</v>
      </c>
      <c r="H27" s="40">
        <v>71</v>
      </c>
      <c r="I27" s="40">
        <v>68</v>
      </c>
      <c r="J27" s="40">
        <v>66</v>
      </c>
      <c r="K27" s="40"/>
      <c r="L27" s="40"/>
      <c r="M27" s="42">
        <f t="shared" si="0"/>
        <v>267</v>
      </c>
      <c r="N27" s="40"/>
    </row>
    <row r="28" spans="1:14" ht="14.25">
      <c r="A28" s="40">
        <f>RANK(M28,M6:M28)</f>
        <v>23</v>
      </c>
      <c r="B28" s="41"/>
      <c r="C28" s="40" t="s">
        <v>257</v>
      </c>
      <c r="D28" s="42">
        <v>36</v>
      </c>
      <c r="E28" s="42" t="s">
        <v>179</v>
      </c>
      <c r="F28" s="40" t="s">
        <v>103</v>
      </c>
      <c r="G28" s="42">
        <v>59</v>
      </c>
      <c r="H28" s="42">
        <v>57</v>
      </c>
      <c r="I28" s="42">
        <v>68</v>
      </c>
      <c r="J28" s="42">
        <v>53</v>
      </c>
      <c r="K28" s="42"/>
      <c r="L28" s="42"/>
      <c r="M28" s="42">
        <f t="shared" si="0"/>
        <v>237</v>
      </c>
      <c r="N28" s="40"/>
    </row>
    <row r="29" spans="3:14" ht="13.5">
      <c r="C29"/>
      <c r="D29"/>
      <c r="E29"/>
      <c r="F29"/>
      <c r="G29"/>
      <c r="H29"/>
      <c r="I29"/>
      <c r="J29"/>
      <c r="K29"/>
      <c r="L29"/>
      <c r="M29"/>
      <c r="N29"/>
    </row>
  </sheetData>
  <mergeCells count="3">
    <mergeCell ref="C1:N1"/>
    <mergeCell ref="C2:N2"/>
    <mergeCell ref="C3:N3"/>
  </mergeCells>
  <printOptions horizontalCentered="1" verticalCentered="1"/>
  <pageMargins left="0.75" right="0.75" top="1" bottom="1" header="0.512" footer="0.512"/>
  <pageSetup orientation="landscape" paperSize="13" r:id="rId1"/>
  <headerFooter alignWithMargins="0">
    <oddHeader>&amp;C第１０回中部女子学生ライフル射撃選手権大会
ファイナリスト</oddHeader>
    <oddFooter>&amp;L&amp;D　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7" sqref="A17"/>
    </sheetView>
  </sheetViews>
  <sheetFormatPr defaultColWidth="10.625" defaultRowHeight="13.5"/>
  <cols>
    <col min="1" max="1" width="15.50390625" style="20" customWidth="1"/>
    <col min="2" max="3" width="5.875" style="20" bestFit="1" customWidth="1"/>
    <col min="4" max="4" width="14.625" style="20" customWidth="1"/>
    <col min="5" max="8" width="4.625" style="20" customWidth="1"/>
    <col min="9" max="9" width="7.625" style="20" customWidth="1"/>
    <col min="10" max="10" width="8.625" style="20" customWidth="1"/>
    <col min="11" max="11" width="4.625" style="20" customWidth="1"/>
  </cols>
  <sheetData>
    <row r="1" spans="1:11" ht="14.25">
      <c r="A1" s="5" t="s">
        <v>3</v>
      </c>
      <c r="B1" s="5" t="s">
        <v>4</v>
      </c>
      <c r="C1" s="5" t="s">
        <v>5</v>
      </c>
      <c r="D1" s="5" t="s">
        <v>6</v>
      </c>
      <c r="E1" s="6" t="s">
        <v>7</v>
      </c>
      <c r="F1" s="6" t="s">
        <v>8</v>
      </c>
      <c r="G1" s="6" t="s">
        <v>9</v>
      </c>
      <c r="H1" s="6" t="s">
        <v>10</v>
      </c>
      <c r="I1" s="7" t="s">
        <v>13</v>
      </c>
      <c r="J1" s="8" t="s">
        <v>14</v>
      </c>
      <c r="K1" s="9" t="s">
        <v>15</v>
      </c>
    </row>
    <row r="2" spans="1:11" ht="17.25">
      <c r="A2" s="10" t="s">
        <v>16</v>
      </c>
      <c r="B2" s="3" t="s">
        <v>49</v>
      </c>
      <c r="C2" s="4">
        <v>28</v>
      </c>
      <c r="D2" s="40" t="s">
        <v>84</v>
      </c>
      <c r="E2" s="40">
        <v>92</v>
      </c>
      <c r="F2" s="40">
        <v>92</v>
      </c>
      <c r="G2" s="40">
        <v>88</v>
      </c>
      <c r="H2" s="40">
        <v>88</v>
      </c>
      <c r="I2" s="14">
        <f>SUM(E2:H2)</f>
        <v>360</v>
      </c>
      <c r="J2" s="10"/>
      <c r="K2" s="10"/>
    </row>
    <row r="3" spans="1:11" ht="17.25">
      <c r="A3" s="15" t="s">
        <v>17</v>
      </c>
      <c r="B3" s="3" t="s">
        <v>49</v>
      </c>
      <c r="C3" s="4">
        <v>31</v>
      </c>
      <c r="D3" s="42" t="s">
        <v>92</v>
      </c>
      <c r="E3" s="40">
        <v>89</v>
      </c>
      <c r="F3" s="40">
        <v>92</v>
      </c>
      <c r="G3" s="40">
        <v>86</v>
      </c>
      <c r="H3" s="40">
        <v>89</v>
      </c>
      <c r="I3" s="14">
        <f>SUM(E3:H3)</f>
        <v>356</v>
      </c>
      <c r="J3" s="16"/>
      <c r="K3" s="16"/>
    </row>
    <row r="4" spans="1:11" ht="17.25">
      <c r="A4" s="16"/>
      <c r="B4" s="3" t="s">
        <v>50</v>
      </c>
      <c r="C4" s="4">
        <v>28</v>
      </c>
      <c r="D4" s="43" t="s">
        <v>122</v>
      </c>
      <c r="E4" s="40">
        <v>88</v>
      </c>
      <c r="F4" s="40">
        <v>86</v>
      </c>
      <c r="G4" s="40">
        <v>80</v>
      </c>
      <c r="H4" s="40">
        <v>86</v>
      </c>
      <c r="I4" s="14">
        <f>SUM(E4:H4)</f>
        <v>340</v>
      </c>
      <c r="J4" s="17">
        <f>SUM(I2:I4)</f>
        <v>1056</v>
      </c>
      <c r="K4" s="18">
        <f>IF(COUNT(J4),RANK(J4,J$4:J$15),"")</f>
        <v>3</v>
      </c>
    </row>
    <row r="5" spans="1:11" ht="14.25">
      <c r="A5" s="11" t="s">
        <v>18</v>
      </c>
      <c r="B5" s="11"/>
      <c r="C5" s="11"/>
      <c r="D5" s="77"/>
      <c r="E5" s="75"/>
      <c r="F5" s="75"/>
      <c r="G5" s="75"/>
      <c r="H5" s="75"/>
      <c r="I5" s="14">
        <f>SUM(E5:H5)</f>
        <v>0</v>
      </c>
      <c r="J5" s="13"/>
      <c r="K5" s="18"/>
    </row>
    <row r="6" spans="1:11" ht="14.25">
      <c r="A6" s="19"/>
      <c r="B6" s="19"/>
      <c r="C6" s="19"/>
      <c r="D6" s="76"/>
      <c r="E6" s="76"/>
      <c r="F6" s="76"/>
      <c r="G6" s="76"/>
      <c r="H6" s="76"/>
      <c r="I6" s="19"/>
      <c r="J6" s="19"/>
      <c r="K6" s="19"/>
    </row>
    <row r="7" spans="1:11" ht="17.25">
      <c r="A7" s="10"/>
      <c r="B7" s="3" t="s">
        <v>49</v>
      </c>
      <c r="C7" s="4">
        <v>27</v>
      </c>
      <c r="D7" s="43" t="s">
        <v>108</v>
      </c>
      <c r="E7" s="42">
        <v>86</v>
      </c>
      <c r="F7" s="42">
        <v>93</v>
      </c>
      <c r="G7" s="42">
        <v>88</v>
      </c>
      <c r="H7" s="42">
        <v>92</v>
      </c>
      <c r="I7" s="14">
        <f>SUM(E7:H7)</f>
        <v>359</v>
      </c>
      <c r="J7" s="10"/>
      <c r="K7" s="10"/>
    </row>
    <row r="8" spans="1:11" ht="17.25">
      <c r="A8" s="15" t="s">
        <v>20</v>
      </c>
      <c r="B8" s="3" t="s">
        <v>49</v>
      </c>
      <c r="C8" s="4">
        <v>30</v>
      </c>
      <c r="D8" s="43" t="s">
        <v>102</v>
      </c>
      <c r="E8" s="40">
        <v>92</v>
      </c>
      <c r="F8" s="40">
        <v>95</v>
      </c>
      <c r="G8" s="40">
        <v>96</v>
      </c>
      <c r="H8" s="40">
        <v>95</v>
      </c>
      <c r="I8" s="14">
        <f>SUM(E8:H8)</f>
        <v>378</v>
      </c>
      <c r="J8" s="16"/>
      <c r="K8" s="16"/>
    </row>
    <row r="9" spans="1:11" ht="17.25">
      <c r="A9" s="16"/>
      <c r="B9" s="3" t="s">
        <v>50</v>
      </c>
      <c r="C9" s="4">
        <v>27</v>
      </c>
      <c r="D9" s="42" t="s">
        <v>111</v>
      </c>
      <c r="E9" s="40">
        <v>91</v>
      </c>
      <c r="F9" s="40">
        <v>93</v>
      </c>
      <c r="G9" s="40">
        <v>91</v>
      </c>
      <c r="H9" s="40">
        <v>93</v>
      </c>
      <c r="I9" s="14">
        <f>SUM(E9:H9)</f>
        <v>368</v>
      </c>
      <c r="J9" s="17">
        <f>SUM(I7:I9)</f>
        <v>1105</v>
      </c>
      <c r="K9" s="18">
        <f>IF(COUNT(J9),RANK(J9,J$4:J$15),"")</f>
        <v>1</v>
      </c>
    </row>
    <row r="10" spans="1:11" ht="14.25">
      <c r="A10" s="11" t="s">
        <v>18</v>
      </c>
      <c r="B10" s="11"/>
      <c r="C10" s="11"/>
      <c r="D10" s="77"/>
      <c r="E10" s="75"/>
      <c r="F10" s="75"/>
      <c r="G10" s="75"/>
      <c r="H10" s="75"/>
      <c r="I10" s="14">
        <f>SUM(E10:H10)</f>
        <v>0</v>
      </c>
      <c r="J10" s="13"/>
      <c r="K10" s="18"/>
    </row>
    <row r="11" spans="1:11" ht="14.25">
      <c r="A11" s="19"/>
      <c r="B11" s="19"/>
      <c r="C11" s="19"/>
      <c r="D11" s="76"/>
      <c r="E11" s="76"/>
      <c r="F11" s="76"/>
      <c r="G11" s="76"/>
      <c r="H11" s="76"/>
      <c r="I11" s="19"/>
      <c r="J11" s="19"/>
      <c r="K11" s="19"/>
    </row>
    <row r="12" spans="1:11" ht="17.25">
      <c r="A12" s="10"/>
      <c r="B12" s="3" t="s">
        <v>49</v>
      </c>
      <c r="C12" s="4">
        <v>29</v>
      </c>
      <c r="D12" s="40" t="s">
        <v>246</v>
      </c>
      <c r="E12" s="40">
        <v>89</v>
      </c>
      <c r="F12" s="40">
        <v>90</v>
      </c>
      <c r="G12" s="40">
        <v>88</v>
      </c>
      <c r="H12" s="40">
        <v>92</v>
      </c>
      <c r="I12" s="14">
        <f>SUM(E12:H12)</f>
        <v>359</v>
      </c>
      <c r="J12" s="10"/>
      <c r="K12" s="10"/>
    </row>
    <row r="13" spans="1:11" ht="17.25">
      <c r="A13" s="15" t="s">
        <v>21</v>
      </c>
      <c r="B13" s="3" t="s">
        <v>49</v>
      </c>
      <c r="C13" s="4">
        <v>32</v>
      </c>
      <c r="D13" s="42" t="s">
        <v>99</v>
      </c>
      <c r="E13" s="42">
        <v>90</v>
      </c>
      <c r="F13" s="42">
        <v>95</v>
      </c>
      <c r="G13" s="42">
        <v>91</v>
      </c>
      <c r="H13" s="42">
        <v>93</v>
      </c>
      <c r="I13" s="14">
        <f>SUM(E13:H13)</f>
        <v>369</v>
      </c>
      <c r="J13" s="16"/>
      <c r="K13" s="16"/>
    </row>
    <row r="14" spans="1:11" ht="17.25">
      <c r="A14" s="16"/>
      <c r="B14" s="3" t="s">
        <v>50</v>
      </c>
      <c r="C14" s="4">
        <v>29</v>
      </c>
      <c r="D14" s="43" t="s">
        <v>249</v>
      </c>
      <c r="E14" s="40">
        <v>85</v>
      </c>
      <c r="F14" s="40">
        <v>94</v>
      </c>
      <c r="G14" s="40">
        <v>88</v>
      </c>
      <c r="H14" s="40">
        <v>87</v>
      </c>
      <c r="I14" s="14">
        <f>SUM(E14:H14)</f>
        <v>354</v>
      </c>
      <c r="J14" s="17">
        <f>SUM(I12:I15)</f>
        <v>1082</v>
      </c>
      <c r="K14" s="18">
        <f>IF(COUNT(J14),RANK(J14,J$4:J$15),"")</f>
        <v>2</v>
      </c>
    </row>
    <row r="15" spans="1:11" ht="13.5">
      <c r="A15" s="11" t="s">
        <v>18</v>
      </c>
      <c r="B15" s="11"/>
      <c r="C15" s="11"/>
      <c r="D15" s="12"/>
      <c r="E15" s="13"/>
      <c r="F15" s="13"/>
      <c r="G15" s="13"/>
      <c r="H15" s="13"/>
      <c r="I15" s="14">
        <f>SUM(E15:H15)</f>
        <v>0</v>
      </c>
      <c r="J15" s="13"/>
      <c r="K15" s="18"/>
    </row>
    <row r="16" spans="1:11" ht="13.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3.5">
      <c r="A17"/>
      <c r="B17"/>
      <c r="C17"/>
      <c r="D17"/>
      <c r="E17"/>
      <c r="F17"/>
      <c r="G17"/>
      <c r="H17"/>
      <c r="I17"/>
      <c r="J17"/>
      <c r="K17"/>
    </row>
  </sheetData>
  <printOptions horizontalCentered="1" verticalCentered="1"/>
  <pageMargins left="0.75" right="0.75" top="1" bottom="1" header="0.512" footer="0.512"/>
  <pageSetup orientation="landscape" paperSize="13" r:id="rId1"/>
  <headerFooter alignWithMargins="0">
    <oddHeader>&amp;C第１０回中部女子学生ライフル射撃選手権大会　
団体</oddHeader>
    <oddFooter>&amp;L&amp;D　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H28" sqref="H28"/>
    </sheetView>
  </sheetViews>
  <sheetFormatPr defaultColWidth="9.00390625" defaultRowHeight="13.5"/>
  <cols>
    <col min="1" max="1" width="4.375" style="0" customWidth="1"/>
    <col min="2" max="2" width="11.75390625" style="0" customWidth="1"/>
    <col min="3" max="3" width="14.25390625" style="0" customWidth="1"/>
    <col min="4" max="4" width="5.25390625" style="0" customWidth="1"/>
    <col min="5" max="15" width="5.625" style="0" customWidth="1"/>
    <col min="16" max="16" width="6.875" style="0" customWidth="1"/>
    <col min="17" max="17" width="6.625" style="0" customWidth="1"/>
    <col min="18" max="18" width="4.125" style="0" customWidth="1"/>
  </cols>
  <sheetData>
    <row r="1" spans="1:18" ht="15" customHeight="1">
      <c r="A1" s="100" t="s">
        <v>73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ht="15" customHeight="1">
      <c r="A3" s="101" t="s">
        <v>72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8" ht="1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pans="1:18" ht="19.5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5" customHeight="1" thickBot="1">
      <c r="A6" s="102" t="s">
        <v>225</v>
      </c>
      <c r="B6" s="102" t="s">
        <v>226</v>
      </c>
      <c r="C6" s="102" t="s">
        <v>227</v>
      </c>
      <c r="D6" s="103" t="s">
        <v>228</v>
      </c>
      <c r="E6" s="48" t="s">
        <v>229</v>
      </c>
      <c r="F6" s="31" t="s">
        <v>230</v>
      </c>
      <c r="G6" s="49" t="s">
        <v>26</v>
      </c>
      <c r="H6" s="31" t="s">
        <v>27</v>
      </c>
      <c r="I6" s="49" t="s">
        <v>2</v>
      </c>
      <c r="J6" s="31" t="s">
        <v>28</v>
      </c>
      <c r="K6" s="49" t="s">
        <v>29</v>
      </c>
      <c r="L6" s="31" t="s">
        <v>30</v>
      </c>
      <c r="M6" s="48" t="s">
        <v>31</v>
      </c>
      <c r="N6" s="50" t="s">
        <v>32</v>
      </c>
      <c r="O6" s="31" t="s">
        <v>231</v>
      </c>
      <c r="P6" s="105" t="s">
        <v>239</v>
      </c>
      <c r="Q6" s="107" t="s">
        <v>232</v>
      </c>
      <c r="R6" s="102" t="s">
        <v>77</v>
      </c>
    </row>
    <row r="7" spans="1:18" ht="15" customHeight="1" thickBot="1">
      <c r="A7" s="102"/>
      <c r="B7" s="102"/>
      <c r="C7" s="102"/>
      <c r="D7" s="104"/>
      <c r="E7" s="51" t="s">
        <v>233</v>
      </c>
      <c r="F7" s="32" t="s">
        <v>233</v>
      </c>
      <c r="G7" s="52" t="s">
        <v>233</v>
      </c>
      <c r="H7" s="32" t="s">
        <v>233</v>
      </c>
      <c r="I7" s="52" t="s">
        <v>233</v>
      </c>
      <c r="J7" s="32" t="s">
        <v>233</v>
      </c>
      <c r="K7" s="52" t="s">
        <v>233</v>
      </c>
      <c r="L7" s="32" t="s">
        <v>233</v>
      </c>
      <c r="M7" s="52" t="s">
        <v>233</v>
      </c>
      <c r="N7" s="53" t="s">
        <v>233</v>
      </c>
      <c r="O7" s="32" t="s">
        <v>233</v>
      </c>
      <c r="P7" s="106"/>
      <c r="Q7" s="108"/>
      <c r="R7" s="102"/>
    </row>
    <row r="8" spans="1:18" ht="15" customHeight="1" thickBot="1">
      <c r="A8" s="102">
        <v>1</v>
      </c>
      <c r="B8" s="109" t="s">
        <v>259</v>
      </c>
      <c r="C8" s="109" t="s">
        <v>97</v>
      </c>
      <c r="D8" s="111">
        <v>580</v>
      </c>
      <c r="E8" s="78">
        <v>10.7</v>
      </c>
      <c r="F8" s="79">
        <v>10.6</v>
      </c>
      <c r="G8" s="80">
        <v>9.7</v>
      </c>
      <c r="H8" s="79">
        <v>10</v>
      </c>
      <c r="I8" s="80">
        <v>10.7</v>
      </c>
      <c r="J8" s="79">
        <v>10.2</v>
      </c>
      <c r="K8" s="80">
        <v>10.4</v>
      </c>
      <c r="L8" s="79">
        <v>9</v>
      </c>
      <c r="M8" s="80">
        <v>9.6</v>
      </c>
      <c r="N8" s="81">
        <v>10.7</v>
      </c>
      <c r="O8" s="82"/>
      <c r="P8" s="54">
        <f>SUM(E8:N8)</f>
        <v>101.60000000000001</v>
      </c>
      <c r="Q8" s="34">
        <f>D8+P8</f>
        <v>681.6</v>
      </c>
      <c r="R8" s="36">
        <f>IF(COUNT(Q8),RANK(Q8,Q$8:Q$23),"")</f>
        <v>1</v>
      </c>
    </row>
    <row r="9" spans="1:18" ht="15" customHeight="1" thickBot="1">
      <c r="A9" s="102"/>
      <c r="B9" s="110"/>
      <c r="C9" s="110"/>
      <c r="D9" s="111"/>
      <c r="E9" s="83">
        <f>E8</f>
        <v>10.7</v>
      </c>
      <c r="F9" s="84">
        <f aca="true" t="shared" si="0" ref="F9:O9">IF(F8,E9+F8,)</f>
        <v>21.299999999999997</v>
      </c>
      <c r="G9" s="85">
        <f t="shared" si="0"/>
        <v>30.999999999999996</v>
      </c>
      <c r="H9" s="84">
        <f t="shared" si="0"/>
        <v>41</v>
      </c>
      <c r="I9" s="85">
        <f t="shared" si="0"/>
        <v>51.7</v>
      </c>
      <c r="J9" s="84">
        <f t="shared" si="0"/>
        <v>61.900000000000006</v>
      </c>
      <c r="K9" s="85">
        <f t="shared" si="0"/>
        <v>72.30000000000001</v>
      </c>
      <c r="L9" s="84">
        <f t="shared" si="0"/>
        <v>81.30000000000001</v>
      </c>
      <c r="M9" s="85">
        <f t="shared" si="0"/>
        <v>90.9</v>
      </c>
      <c r="N9" s="86">
        <f t="shared" si="0"/>
        <v>101.60000000000001</v>
      </c>
      <c r="O9" s="84">
        <f t="shared" si="0"/>
        <v>0</v>
      </c>
      <c r="P9" s="33"/>
      <c r="Q9" s="35"/>
      <c r="R9" s="112"/>
    </row>
    <row r="10" spans="1:18" ht="15" customHeight="1" thickBot="1">
      <c r="A10" s="102">
        <v>2</v>
      </c>
      <c r="B10" s="119" t="s">
        <v>260</v>
      </c>
      <c r="C10" s="109" t="s">
        <v>85</v>
      </c>
      <c r="D10" s="111">
        <v>575</v>
      </c>
      <c r="E10" s="78">
        <v>8.8</v>
      </c>
      <c r="F10" s="79">
        <v>10.3</v>
      </c>
      <c r="G10" s="80">
        <v>8.6</v>
      </c>
      <c r="H10" s="79">
        <v>8.6</v>
      </c>
      <c r="I10" s="80">
        <v>8.6</v>
      </c>
      <c r="J10" s="79">
        <v>10.5</v>
      </c>
      <c r="K10" s="80">
        <v>9.8</v>
      </c>
      <c r="L10" s="79">
        <v>9.3</v>
      </c>
      <c r="M10" s="80">
        <v>8.8</v>
      </c>
      <c r="N10" s="81">
        <v>10.2</v>
      </c>
      <c r="O10" s="82"/>
      <c r="P10" s="54">
        <f>SUM(E10:N10)</f>
        <v>93.5</v>
      </c>
      <c r="Q10" s="34">
        <f>D10+P10</f>
        <v>668.5</v>
      </c>
      <c r="R10" s="36">
        <f>IF(COUNT(Q10),RANK(Q10,Q$8:Q$23),"")</f>
        <v>2</v>
      </c>
    </row>
    <row r="11" spans="1:18" ht="15" customHeight="1" thickBot="1">
      <c r="A11" s="102"/>
      <c r="B11" s="120"/>
      <c r="C11" s="110"/>
      <c r="D11" s="111"/>
      <c r="E11" s="83">
        <f>E10</f>
        <v>8.8</v>
      </c>
      <c r="F11" s="84">
        <f aca="true" t="shared" si="1" ref="F11:O11">IF(F10,E11+F10,)</f>
        <v>19.1</v>
      </c>
      <c r="G11" s="85">
        <f t="shared" si="1"/>
        <v>27.700000000000003</v>
      </c>
      <c r="H11" s="84">
        <f t="shared" si="1"/>
        <v>36.300000000000004</v>
      </c>
      <c r="I11" s="85">
        <f t="shared" si="1"/>
        <v>44.900000000000006</v>
      </c>
      <c r="J11" s="84">
        <f t="shared" si="1"/>
        <v>55.400000000000006</v>
      </c>
      <c r="K11" s="85">
        <f t="shared" si="1"/>
        <v>65.2</v>
      </c>
      <c r="L11" s="84">
        <f t="shared" si="1"/>
        <v>74.5</v>
      </c>
      <c r="M11" s="85">
        <f t="shared" si="1"/>
        <v>83.3</v>
      </c>
      <c r="N11" s="86">
        <f t="shared" si="1"/>
        <v>93.5</v>
      </c>
      <c r="O11" s="84">
        <f t="shared" si="1"/>
        <v>0</v>
      </c>
      <c r="P11" s="33"/>
      <c r="Q11" s="35"/>
      <c r="R11" s="112"/>
    </row>
    <row r="12" spans="1:18" ht="15" customHeight="1" thickBot="1">
      <c r="A12" s="102">
        <v>3</v>
      </c>
      <c r="B12" s="113" t="s">
        <v>99</v>
      </c>
      <c r="C12" s="109" t="s">
        <v>100</v>
      </c>
      <c r="D12" s="111">
        <v>572</v>
      </c>
      <c r="E12" s="78">
        <v>9.8</v>
      </c>
      <c r="F12" s="79">
        <v>7.9</v>
      </c>
      <c r="G12" s="80">
        <v>7.7</v>
      </c>
      <c r="H12" s="79">
        <v>10.4</v>
      </c>
      <c r="I12" s="80">
        <v>8.6</v>
      </c>
      <c r="J12" s="79">
        <v>9.5</v>
      </c>
      <c r="K12" s="80">
        <v>9</v>
      </c>
      <c r="L12" s="79">
        <v>7.9</v>
      </c>
      <c r="M12" s="80">
        <v>9.9</v>
      </c>
      <c r="N12" s="81">
        <v>10</v>
      </c>
      <c r="O12" s="79"/>
      <c r="P12" s="54">
        <f>SUM(E12:N12)</f>
        <v>90.70000000000002</v>
      </c>
      <c r="Q12" s="34">
        <f>D12+P12</f>
        <v>662.7</v>
      </c>
      <c r="R12" s="36">
        <f>IF(COUNT(Q12),RANK(Q12,Q$8:Q$23),"")</f>
        <v>5</v>
      </c>
    </row>
    <row r="13" spans="1:18" ht="15" customHeight="1" thickBot="1">
      <c r="A13" s="102"/>
      <c r="B13" s="114"/>
      <c r="C13" s="110"/>
      <c r="D13" s="111"/>
      <c r="E13" s="83">
        <f>E12</f>
        <v>9.8</v>
      </c>
      <c r="F13" s="84">
        <f aca="true" t="shared" si="2" ref="F13:O13">IF(F12,E13+F12,)</f>
        <v>17.700000000000003</v>
      </c>
      <c r="G13" s="85">
        <f t="shared" si="2"/>
        <v>25.400000000000002</v>
      </c>
      <c r="H13" s="84">
        <f t="shared" si="2"/>
        <v>35.800000000000004</v>
      </c>
      <c r="I13" s="85">
        <f t="shared" si="2"/>
        <v>44.400000000000006</v>
      </c>
      <c r="J13" s="84">
        <f t="shared" si="2"/>
        <v>53.900000000000006</v>
      </c>
      <c r="K13" s="85">
        <f t="shared" si="2"/>
        <v>62.900000000000006</v>
      </c>
      <c r="L13" s="84">
        <f t="shared" si="2"/>
        <v>70.80000000000001</v>
      </c>
      <c r="M13" s="85">
        <f t="shared" si="2"/>
        <v>80.70000000000002</v>
      </c>
      <c r="N13" s="86">
        <f t="shared" si="2"/>
        <v>90.70000000000002</v>
      </c>
      <c r="O13" s="84">
        <f t="shared" si="2"/>
        <v>0</v>
      </c>
      <c r="P13" s="33"/>
      <c r="Q13" s="35"/>
      <c r="R13" s="112"/>
    </row>
    <row r="14" spans="1:18" ht="15" customHeight="1" thickBot="1">
      <c r="A14" s="102">
        <v>4</v>
      </c>
      <c r="B14" s="109" t="s">
        <v>95</v>
      </c>
      <c r="C14" s="109" t="s">
        <v>101</v>
      </c>
      <c r="D14" s="116">
        <v>571</v>
      </c>
      <c r="E14" s="78">
        <v>9.4</v>
      </c>
      <c r="F14" s="79">
        <v>10</v>
      </c>
      <c r="G14" s="80">
        <v>8.8</v>
      </c>
      <c r="H14" s="79">
        <v>10.1</v>
      </c>
      <c r="I14" s="80">
        <v>9.6</v>
      </c>
      <c r="J14" s="79">
        <v>10.6</v>
      </c>
      <c r="K14" s="80">
        <v>9.3</v>
      </c>
      <c r="L14" s="79">
        <v>9.4</v>
      </c>
      <c r="M14" s="80">
        <v>9.7</v>
      </c>
      <c r="N14" s="81">
        <v>9.1</v>
      </c>
      <c r="O14" s="79"/>
      <c r="P14" s="54">
        <f>SUM(E14:N14)</f>
        <v>96</v>
      </c>
      <c r="Q14" s="34">
        <f>D14+P14</f>
        <v>667</v>
      </c>
      <c r="R14" s="36">
        <f>IF(COUNT(Q14),RANK(Q14,Q$8:Q$23),"")</f>
        <v>3</v>
      </c>
    </row>
    <row r="15" spans="1:18" ht="15" customHeight="1" thickBot="1">
      <c r="A15" s="102"/>
      <c r="B15" s="110"/>
      <c r="C15" s="110"/>
      <c r="D15" s="116"/>
      <c r="E15" s="83">
        <v>9.1</v>
      </c>
      <c r="F15" s="84">
        <f aca="true" t="shared" si="3" ref="F15:O15">IF(F14,E15+F14,)</f>
        <v>19.1</v>
      </c>
      <c r="G15" s="85">
        <f t="shared" si="3"/>
        <v>27.900000000000002</v>
      </c>
      <c r="H15" s="84">
        <f t="shared" si="3"/>
        <v>38</v>
      </c>
      <c r="I15" s="85">
        <f t="shared" si="3"/>
        <v>47.6</v>
      </c>
      <c r="J15" s="84">
        <f t="shared" si="3"/>
        <v>58.2</v>
      </c>
      <c r="K15" s="85">
        <f t="shared" si="3"/>
        <v>67.5</v>
      </c>
      <c r="L15" s="84">
        <f t="shared" si="3"/>
        <v>76.9</v>
      </c>
      <c r="M15" s="85">
        <f t="shared" si="3"/>
        <v>86.60000000000001</v>
      </c>
      <c r="N15" s="86">
        <f t="shared" si="3"/>
        <v>95.7</v>
      </c>
      <c r="O15" s="84">
        <f t="shared" si="3"/>
        <v>0</v>
      </c>
      <c r="P15" s="33"/>
      <c r="Q15" s="35"/>
      <c r="R15" s="112"/>
    </row>
    <row r="16" spans="1:18" ht="15" customHeight="1" thickBot="1">
      <c r="A16" s="102">
        <v>5</v>
      </c>
      <c r="B16" s="109" t="s">
        <v>261</v>
      </c>
      <c r="C16" s="109" t="s">
        <v>103</v>
      </c>
      <c r="D16" s="116">
        <v>565</v>
      </c>
      <c r="E16" s="78">
        <v>9.1</v>
      </c>
      <c r="F16" s="79">
        <v>10.5</v>
      </c>
      <c r="G16" s="80">
        <v>10.5</v>
      </c>
      <c r="H16" s="79">
        <v>10.2</v>
      </c>
      <c r="I16" s="80">
        <v>10.9</v>
      </c>
      <c r="J16" s="79">
        <v>10.3</v>
      </c>
      <c r="K16" s="80">
        <v>9.8</v>
      </c>
      <c r="L16" s="79">
        <v>10</v>
      </c>
      <c r="M16" s="80">
        <v>10.3</v>
      </c>
      <c r="N16" s="81">
        <v>8.9</v>
      </c>
      <c r="O16" s="79"/>
      <c r="P16" s="54">
        <f>SUM(E16:N16)</f>
        <v>100.5</v>
      </c>
      <c r="Q16" s="34">
        <f>D16+P16</f>
        <v>665.5</v>
      </c>
      <c r="R16" s="36">
        <f>IF(COUNT(Q16),RANK(Q16,Q$8:Q$23),"")</f>
        <v>4</v>
      </c>
    </row>
    <row r="17" spans="1:18" ht="15" customHeight="1" thickBot="1">
      <c r="A17" s="102"/>
      <c r="B17" s="110"/>
      <c r="C17" s="110"/>
      <c r="D17" s="116"/>
      <c r="E17" s="83">
        <f>E16</f>
        <v>9.1</v>
      </c>
      <c r="F17" s="84">
        <f aca="true" t="shared" si="4" ref="F17:O17">IF(F16,E17+F16,)</f>
        <v>19.6</v>
      </c>
      <c r="G17" s="85">
        <f t="shared" si="4"/>
        <v>30.1</v>
      </c>
      <c r="H17" s="84">
        <f t="shared" si="4"/>
        <v>40.3</v>
      </c>
      <c r="I17" s="85">
        <f t="shared" si="4"/>
        <v>51.199999999999996</v>
      </c>
      <c r="J17" s="84">
        <f t="shared" si="4"/>
        <v>61.5</v>
      </c>
      <c r="K17" s="85">
        <f t="shared" si="4"/>
        <v>71.3</v>
      </c>
      <c r="L17" s="84">
        <f t="shared" si="4"/>
        <v>81.3</v>
      </c>
      <c r="M17" s="85">
        <f t="shared" si="4"/>
        <v>91.6</v>
      </c>
      <c r="N17" s="86">
        <f t="shared" si="4"/>
        <v>100.5</v>
      </c>
      <c r="O17" s="84">
        <f t="shared" si="4"/>
        <v>0</v>
      </c>
      <c r="P17" s="33"/>
      <c r="Q17" s="35"/>
      <c r="R17" s="112"/>
    </row>
    <row r="18" spans="1:18" ht="15" customHeight="1" thickBot="1">
      <c r="A18" s="102">
        <v>6</v>
      </c>
      <c r="B18" s="113" t="s">
        <v>262</v>
      </c>
      <c r="C18" s="109" t="s">
        <v>105</v>
      </c>
      <c r="D18" s="111">
        <v>562</v>
      </c>
      <c r="E18" s="78">
        <v>9.9</v>
      </c>
      <c r="F18" s="79">
        <v>10.3</v>
      </c>
      <c r="G18" s="80">
        <v>10.4</v>
      </c>
      <c r="H18" s="79">
        <v>9.7</v>
      </c>
      <c r="I18" s="80">
        <v>9.8</v>
      </c>
      <c r="J18" s="79">
        <v>10.4</v>
      </c>
      <c r="K18" s="80">
        <v>8.6</v>
      </c>
      <c r="L18" s="79">
        <v>10.2</v>
      </c>
      <c r="M18" s="80">
        <v>10</v>
      </c>
      <c r="N18" s="81">
        <v>9.8</v>
      </c>
      <c r="O18" s="79"/>
      <c r="P18" s="54">
        <f>SUM(E18:N18)</f>
        <v>99.1</v>
      </c>
      <c r="Q18" s="34">
        <f>D18+P18</f>
        <v>661.1</v>
      </c>
      <c r="R18" s="36">
        <f>IF(COUNT(Q18),RANK(Q18,Q$8:Q$23),"")</f>
        <v>6</v>
      </c>
    </row>
    <row r="19" spans="1:18" ht="15" customHeight="1" thickBot="1">
      <c r="A19" s="102"/>
      <c r="B19" s="114"/>
      <c r="C19" s="110"/>
      <c r="D19" s="111"/>
      <c r="E19" s="83">
        <f>E18</f>
        <v>9.9</v>
      </c>
      <c r="F19" s="84">
        <f aca="true" t="shared" si="5" ref="F19:O19">IF(F18,E19+F18,)</f>
        <v>20.200000000000003</v>
      </c>
      <c r="G19" s="85">
        <f t="shared" si="5"/>
        <v>30.6</v>
      </c>
      <c r="H19" s="84">
        <f t="shared" si="5"/>
        <v>40.3</v>
      </c>
      <c r="I19" s="85">
        <f t="shared" si="5"/>
        <v>50.099999999999994</v>
      </c>
      <c r="J19" s="84">
        <f t="shared" si="5"/>
        <v>60.49999999999999</v>
      </c>
      <c r="K19" s="85">
        <f t="shared" si="5"/>
        <v>69.1</v>
      </c>
      <c r="L19" s="84">
        <f t="shared" si="5"/>
        <v>79.3</v>
      </c>
      <c r="M19" s="85">
        <f t="shared" si="5"/>
        <v>89.3</v>
      </c>
      <c r="N19" s="86">
        <f t="shared" si="5"/>
        <v>99.1</v>
      </c>
      <c r="O19" s="84">
        <f t="shared" si="5"/>
        <v>0</v>
      </c>
      <c r="P19" s="33"/>
      <c r="Q19" s="35"/>
      <c r="R19" s="112"/>
    </row>
    <row r="20" spans="1:18" ht="15" customHeight="1" thickBot="1">
      <c r="A20" s="102">
        <v>7</v>
      </c>
      <c r="B20" s="113" t="s">
        <v>106</v>
      </c>
      <c r="C20" s="109" t="s">
        <v>85</v>
      </c>
      <c r="D20" s="111">
        <v>559</v>
      </c>
      <c r="E20" s="78">
        <v>10.6</v>
      </c>
      <c r="F20" s="79">
        <v>10.5</v>
      </c>
      <c r="G20" s="80">
        <v>9.6</v>
      </c>
      <c r="H20" s="79">
        <v>9.7</v>
      </c>
      <c r="I20" s="80">
        <v>7.6</v>
      </c>
      <c r="J20" s="79">
        <v>8</v>
      </c>
      <c r="K20" s="80">
        <v>10.2</v>
      </c>
      <c r="L20" s="79">
        <v>9.8</v>
      </c>
      <c r="M20" s="80">
        <v>9.7</v>
      </c>
      <c r="N20" s="81">
        <v>9</v>
      </c>
      <c r="O20" s="79"/>
      <c r="P20" s="54">
        <f>SUM(E20:N20)</f>
        <v>94.7</v>
      </c>
      <c r="Q20" s="34">
        <f>D20+P20</f>
        <v>653.7</v>
      </c>
      <c r="R20" s="36">
        <f>IF(COUNT(Q20),RANK(Q20,Q$8:Q$23),"")</f>
        <v>7</v>
      </c>
    </row>
    <row r="21" spans="1:18" ht="15" customHeight="1" thickBot="1">
      <c r="A21" s="102"/>
      <c r="B21" s="114"/>
      <c r="C21" s="110"/>
      <c r="D21" s="111"/>
      <c r="E21" s="83">
        <f>E20</f>
        <v>10.6</v>
      </c>
      <c r="F21" s="84">
        <f aca="true" t="shared" si="6" ref="F21:O21">IF(F20,E21+F20,)</f>
        <v>21.1</v>
      </c>
      <c r="G21" s="85">
        <f t="shared" si="6"/>
        <v>30.700000000000003</v>
      </c>
      <c r="H21" s="84">
        <f t="shared" si="6"/>
        <v>40.400000000000006</v>
      </c>
      <c r="I21" s="85">
        <f t="shared" si="6"/>
        <v>48.00000000000001</v>
      </c>
      <c r="J21" s="84">
        <f t="shared" si="6"/>
        <v>56.00000000000001</v>
      </c>
      <c r="K21" s="85">
        <f t="shared" si="6"/>
        <v>66.2</v>
      </c>
      <c r="L21" s="84">
        <f t="shared" si="6"/>
        <v>76</v>
      </c>
      <c r="M21" s="85">
        <f t="shared" si="6"/>
        <v>85.7</v>
      </c>
      <c r="N21" s="86">
        <f t="shared" si="6"/>
        <v>94.7</v>
      </c>
      <c r="O21" s="84">
        <f t="shared" si="6"/>
        <v>0</v>
      </c>
      <c r="P21" s="33"/>
      <c r="Q21" s="35"/>
      <c r="R21" s="112"/>
    </row>
    <row r="22" spans="1:18" ht="15" customHeight="1" thickBot="1">
      <c r="A22" s="102">
        <v>8</v>
      </c>
      <c r="B22" s="119" t="s">
        <v>263</v>
      </c>
      <c r="C22" s="109" t="s">
        <v>105</v>
      </c>
      <c r="D22" s="116">
        <v>557</v>
      </c>
      <c r="E22" s="87"/>
      <c r="F22" s="82"/>
      <c r="G22" s="88"/>
      <c r="H22" s="82"/>
      <c r="I22" s="88"/>
      <c r="J22" s="82"/>
      <c r="K22" s="88"/>
      <c r="L22" s="82"/>
      <c r="M22" s="88"/>
      <c r="N22" s="89"/>
      <c r="O22" s="79"/>
      <c r="P22" s="54">
        <f>SUM(E22:N22)</f>
        <v>0</v>
      </c>
      <c r="Q22" s="117">
        <f>D22+P22</f>
        <v>557</v>
      </c>
      <c r="R22" s="36">
        <f>IF(COUNT(Q22),RANK(Q22,Q$8:Q$23),"")</f>
        <v>8</v>
      </c>
    </row>
    <row r="23" spans="1:18" ht="15" customHeight="1" thickBot="1">
      <c r="A23" s="102"/>
      <c r="B23" s="120"/>
      <c r="C23" s="110"/>
      <c r="D23" s="116"/>
      <c r="E23" s="90">
        <f>E22</f>
        <v>0</v>
      </c>
      <c r="F23" s="91">
        <f aca="true" t="shared" si="7" ref="F23:O23">IF(F22,E23+F22,)</f>
        <v>0</v>
      </c>
      <c r="G23" s="92">
        <f t="shared" si="7"/>
        <v>0</v>
      </c>
      <c r="H23" s="91">
        <f t="shared" si="7"/>
        <v>0</v>
      </c>
      <c r="I23" s="92">
        <f t="shared" si="7"/>
        <v>0</v>
      </c>
      <c r="J23" s="91">
        <f t="shared" si="7"/>
        <v>0</v>
      </c>
      <c r="K23" s="92">
        <f t="shared" si="7"/>
        <v>0</v>
      </c>
      <c r="L23" s="91">
        <f t="shared" si="7"/>
        <v>0</v>
      </c>
      <c r="M23" s="92">
        <f t="shared" si="7"/>
        <v>0</v>
      </c>
      <c r="N23" s="93">
        <f t="shared" si="7"/>
        <v>0</v>
      </c>
      <c r="O23" s="84">
        <f t="shared" si="7"/>
        <v>0</v>
      </c>
      <c r="P23" s="33"/>
      <c r="Q23" s="118"/>
      <c r="R23" s="112"/>
    </row>
  </sheetData>
  <mergeCells count="65">
    <mergeCell ref="P20:P21"/>
    <mergeCell ref="Q20:Q21"/>
    <mergeCell ref="R20:R21"/>
    <mergeCell ref="A22:A23"/>
    <mergeCell ref="B22:B23"/>
    <mergeCell ref="C22:C23"/>
    <mergeCell ref="D22:D23"/>
    <mergeCell ref="P22:P23"/>
    <mergeCell ref="Q22:Q23"/>
    <mergeCell ref="R22:R23"/>
    <mergeCell ref="A20:A21"/>
    <mergeCell ref="B20:B21"/>
    <mergeCell ref="C20:C21"/>
    <mergeCell ref="D20:D21"/>
    <mergeCell ref="P16:P17"/>
    <mergeCell ref="Q16:Q17"/>
    <mergeCell ref="R16:R17"/>
    <mergeCell ref="A18:A19"/>
    <mergeCell ref="B18:B19"/>
    <mergeCell ref="C18:C19"/>
    <mergeCell ref="D18:D19"/>
    <mergeCell ref="P18:P19"/>
    <mergeCell ref="Q18:Q19"/>
    <mergeCell ref="R18:R19"/>
    <mergeCell ref="A16:A17"/>
    <mergeCell ref="B16:B17"/>
    <mergeCell ref="C16:C17"/>
    <mergeCell ref="D16:D17"/>
    <mergeCell ref="P12:P13"/>
    <mergeCell ref="Q12:Q13"/>
    <mergeCell ref="R12:R13"/>
    <mergeCell ref="A14:A15"/>
    <mergeCell ref="B14:B15"/>
    <mergeCell ref="C14:C15"/>
    <mergeCell ref="D14:D15"/>
    <mergeCell ref="P14:P15"/>
    <mergeCell ref="Q14:Q15"/>
    <mergeCell ref="R14:R15"/>
    <mergeCell ref="A12:A13"/>
    <mergeCell ref="B12:B13"/>
    <mergeCell ref="C12:C13"/>
    <mergeCell ref="D12:D13"/>
    <mergeCell ref="P8:P9"/>
    <mergeCell ref="Q8:Q9"/>
    <mergeCell ref="R8:R9"/>
    <mergeCell ref="A10:A11"/>
    <mergeCell ref="B10:B11"/>
    <mergeCell ref="C10:C11"/>
    <mergeCell ref="D10:D11"/>
    <mergeCell ref="P10:P11"/>
    <mergeCell ref="Q10:Q11"/>
    <mergeCell ref="R10:R11"/>
    <mergeCell ref="A8:A9"/>
    <mergeCell ref="B8:B9"/>
    <mergeCell ref="C8:C9"/>
    <mergeCell ref="D8:D9"/>
    <mergeCell ref="A1:R2"/>
    <mergeCell ref="A3:R4"/>
    <mergeCell ref="A6:A7"/>
    <mergeCell ref="B6:B7"/>
    <mergeCell ref="C6:C7"/>
    <mergeCell ref="D6:D7"/>
    <mergeCell ref="P6:P7"/>
    <mergeCell ref="Q6:Q7"/>
    <mergeCell ref="R6:R7"/>
  </mergeCells>
  <conditionalFormatting sqref="E22:O22 E8:O8 E10:O10 E12:O12 E14:O14 E16:O16 E18:O18 E20:O20">
    <cfRule type="cellIs" priority="1" dxfId="0" operator="greaterThanOrEqual" stopIfTrue="1">
      <formula>10</formula>
    </cfRule>
  </conditionalFormatting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J33" sqref="J33"/>
    </sheetView>
  </sheetViews>
  <sheetFormatPr defaultColWidth="10.625" defaultRowHeight="13.5"/>
  <cols>
    <col min="1" max="1" width="15.50390625" style="20" customWidth="1"/>
    <col min="2" max="3" width="5.625" style="20" customWidth="1"/>
    <col min="4" max="4" width="12.50390625" style="20" customWidth="1"/>
    <col min="5" max="10" width="4.625" style="20" customWidth="1"/>
    <col min="11" max="11" width="7.625" style="20" customWidth="1"/>
    <col min="12" max="12" width="8.625" style="20" customWidth="1"/>
    <col min="13" max="13" width="4.625" style="20" customWidth="1"/>
  </cols>
  <sheetData>
    <row r="1" spans="1:13" ht="14.25">
      <c r="A1" s="5" t="s">
        <v>3</v>
      </c>
      <c r="B1" s="5" t="s">
        <v>4</v>
      </c>
      <c r="C1" s="5" t="s">
        <v>5</v>
      </c>
      <c r="D1" s="5" t="s">
        <v>6</v>
      </c>
      <c r="E1" s="6" t="s">
        <v>7</v>
      </c>
      <c r="F1" s="6" t="s">
        <v>8</v>
      </c>
      <c r="G1" s="6" t="s">
        <v>9</v>
      </c>
      <c r="H1" s="6" t="s">
        <v>10</v>
      </c>
      <c r="I1" s="6" t="s">
        <v>11</v>
      </c>
      <c r="J1" s="6" t="s">
        <v>12</v>
      </c>
      <c r="K1" s="7" t="s">
        <v>13</v>
      </c>
      <c r="L1" s="8" t="s">
        <v>14</v>
      </c>
      <c r="M1" s="9" t="s">
        <v>15</v>
      </c>
    </row>
    <row r="2" spans="1:13" ht="14.25">
      <c r="A2" s="10" t="s">
        <v>16</v>
      </c>
      <c r="B2" s="11">
        <v>2</v>
      </c>
      <c r="C2" s="11">
        <v>28</v>
      </c>
      <c r="D2" s="12" t="s">
        <v>53</v>
      </c>
      <c r="E2" s="42">
        <v>93</v>
      </c>
      <c r="F2" s="42">
        <v>95</v>
      </c>
      <c r="G2" s="42">
        <v>98</v>
      </c>
      <c r="H2" s="42">
        <v>95</v>
      </c>
      <c r="I2" s="42">
        <v>96</v>
      </c>
      <c r="J2" s="42">
        <v>98</v>
      </c>
      <c r="K2" s="14">
        <f>SUM(E2:J2)</f>
        <v>575</v>
      </c>
      <c r="L2" s="10"/>
      <c r="M2" s="10"/>
    </row>
    <row r="3" spans="1:13" ht="14.25">
      <c r="A3" s="15" t="s">
        <v>17</v>
      </c>
      <c r="B3" s="11">
        <v>3</v>
      </c>
      <c r="C3" s="11">
        <v>28</v>
      </c>
      <c r="D3" s="12" t="s">
        <v>54</v>
      </c>
      <c r="E3" s="42">
        <v>92</v>
      </c>
      <c r="F3" s="42">
        <v>89</v>
      </c>
      <c r="G3" s="42">
        <v>97</v>
      </c>
      <c r="H3" s="42">
        <v>92</v>
      </c>
      <c r="I3" s="42">
        <v>94</v>
      </c>
      <c r="J3" s="42">
        <v>95</v>
      </c>
      <c r="K3" s="14">
        <f>SUM(E3:J3)</f>
        <v>559</v>
      </c>
      <c r="L3" s="16"/>
      <c r="M3" s="16"/>
    </row>
    <row r="4" spans="1:13" ht="14.25">
      <c r="A4" s="16"/>
      <c r="B4" s="11">
        <v>4</v>
      </c>
      <c r="C4" s="11">
        <v>28</v>
      </c>
      <c r="D4" s="12" t="s">
        <v>24</v>
      </c>
      <c r="E4" s="42">
        <v>85</v>
      </c>
      <c r="F4" s="42">
        <v>89</v>
      </c>
      <c r="G4" s="42">
        <v>93</v>
      </c>
      <c r="H4" s="42">
        <v>92</v>
      </c>
      <c r="I4" s="42">
        <v>88</v>
      </c>
      <c r="J4" s="42">
        <v>92</v>
      </c>
      <c r="K4" s="14">
        <f>SUM(E4:J4)</f>
        <v>539</v>
      </c>
      <c r="L4" s="17">
        <f>SUM(K2:K4)</f>
        <v>1673</v>
      </c>
      <c r="M4" s="18">
        <f>IF(COUNT(L4),RANK(L4,L$4:L$20),"")</f>
        <v>2</v>
      </c>
    </row>
    <row r="5" spans="1:13" ht="14.25">
      <c r="A5" s="11" t="s">
        <v>18</v>
      </c>
      <c r="B5" s="11">
        <v>5</v>
      </c>
      <c r="C5" s="11">
        <v>28</v>
      </c>
      <c r="D5" s="12" t="s">
        <v>55</v>
      </c>
      <c r="E5" s="42">
        <v>92</v>
      </c>
      <c r="F5" s="42">
        <v>87</v>
      </c>
      <c r="G5" s="42">
        <v>96</v>
      </c>
      <c r="H5" s="42">
        <v>89</v>
      </c>
      <c r="I5" s="42">
        <v>95</v>
      </c>
      <c r="J5" s="42">
        <v>81</v>
      </c>
      <c r="K5" s="94">
        <f>SUM(E5:J5)</f>
        <v>540</v>
      </c>
      <c r="L5" s="13"/>
      <c r="M5" s="18"/>
    </row>
    <row r="6" spans="1:13" ht="14.25">
      <c r="A6" s="19"/>
      <c r="B6" s="19"/>
      <c r="C6" s="19"/>
      <c r="D6" s="19"/>
      <c r="E6" s="76"/>
      <c r="F6" s="76"/>
      <c r="G6" s="76"/>
      <c r="H6" s="76"/>
      <c r="I6" s="76"/>
      <c r="J6" s="76"/>
      <c r="K6" s="19"/>
      <c r="L6" s="19"/>
      <c r="M6" s="19"/>
    </row>
    <row r="7" spans="1:13" ht="14.25">
      <c r="A7" s="10"/>
      <c r="B7" s="11">
        <v>2</v>
      </c>
      <c r="C7" s="11">
        <v>29</v>
      </c>
      <c r="D7" s="12" t="s">
        <v>56</v>
      </c>
      <c r="E7" s="42">
        <v>91</v>
      </c>
      <c r="F7" s="42">
        <v>91</v>
      </c>
      <c r="G7" s="42">
        <v>86</v>
      </c>
      <c r="H7" s="42">
        <v>93</v>
      </c>
      <c r="I7" s="42">
        <v>92</v>
      </c>
      <c r="J7" s="42">
        <v>94</v>
      </c>
      <c r="K7" s="14">
        <f>SUM(E7:J7)</f>
        <v>547</v>
      </c>
      <c r="L7" s="10"/>
      <c r="M7" s="10"/>
    </row>
    <row r="8" spans="1:13" ht="14.25">
      <c r="A8" s="15" t="s">
        <v>19</v>
      </c>
      <c r="B8" s="11">
        <v>3</v>
      </c>
      <c r="C8" s="11">
        <v>29</v>
      </c>
      <c r="D8" s="12" t="s">
        <v>57</v>
      </c>
      <c r="E8" s="42">
        <v>84</v>
      </c>
      <c r="F8" s="42">
        <v>78</v>
      </c>
      <c r="G8" s="42">
        <v>86</v>
      </c>
      <c r="H8" s="42">
        <v>81</v>
      </c>
      <c r="I8" s="42">
        <v>86</v>
      </c>
      <c r="J8" s="42">
        <v>86</v>
      </c>
      <c r="K8" s="14">
        <f>SUM(E8:J8)</f>
        <v>501</v>
      </c>
      <c r="L8" s="16"/>
      <c r="M8" s="16"/>
    </row>
    <row r="9" spans="1:13" ht="14.25">
      <c r="A9" s="16"/>
      <c r="B9" s="11">
        <v>4</v>
      </c>
      <c r="C9" s="11">
        <v>29</v>
      </c>
      <c r="D9" s="12" t="s">
        <v>25</v>
      </c>
      <c r="E9" s="40">
        <v>89</v>
      </c>
      <c r="F9" s="40">
        <v>93</v>
      </c>
      <c r="G9" s="40">
        <v>92</v>
      </c>
      <c r="H9" s="40">
        <v>95</v>
      </c>
      <c r="I9" s="40">
        <v>91</v>
      </c>
      <c r="J9" s="40">
        <v>88</v>
      </c>
      <c r="K9" s="14">
        <f>SUM(E9:J9)</f>
        <v>548</v>
      </c>
      <c r="L9" s="17">
        <f>SUM(K7:K9)</f>
        <v>1596</v>
      </c>
      <c r="M9" s="18">
        <f>IF(COUNT(L9),RANK(L9,L$4:L$20),"")</f>
        <v>4</v>
      </c>
    </row>
    <row r="10" spans="1:13" ht="14.25">
      <c r="A10" s="11" t="s">
        <v>18</v>
      </c>
      <c r="B10" s="11">
        <v>5</v>
      </c>
      <c r="C10" s="11">
        <v>29</v>
      </c>
      <c r="D10" s="12" t="s">
        <v>58</v>
      </c>
      <c r="E10" s="40">
        <v>85</v>
      </c>
      <c r="F10" s="40">
        <v>88</v>
      </c>
      <c r="G10" s="40">
        <v>90</v>
      </c>
      <c r="H10" s="40">
        <v>83</v>
      </c>
      <c r="I10" s="40">
        <v>79</v>
      </c>
      <c r="J10" s="40">
        <v>82</v>
      </c>
      <c r="K10" s="94">
        <f>SUM(E10:J10)</f>
        <v>507</v>
      </c>
      <c r="L10" s="13"/>
      <c r="M10" s="18"/>
    </row>
    <row r="11" spans="1:13" ht="14.25">
      <c r="A11" s="19"/>
      <c r="B11" s="19"/>
      <c r="C11" s="19"/>
      <c r="D11" s="19"/>
      <c r="E11" s="76"/>
      <c r="F11" s="76"/>
      <c r="G11" s="76"/>
      <c r="H11" s="76"/>
      <c r="I11" s="76"/>
      <c r="J11" s="76"/>
      <c r="K11" s="19"/>
      <c r="L11" s="19"/>
      <c r="M11" s="19"/>
    </row>
    <row r="12" spans="1:13" ht="14.25">
      <c r="A12" s="10"/>
      <c r="B12" s="11">
        <v>2</v>
      </c>
      <c r="C12" s="11">
        <v>27</v>
      </c>
      <c r="D12" s="12" t="s">
        <v>59</v>
      </c>
      <c r="E12" s="40">
        <v>89</v>
      </c>
      <c r="F12" s="40">
        <v>88</v>
      </c>
      <c r="G12" s="40">
        <v>96</v>
      </c>
      <c r="H12" s="40">
        <v>93</v>
      </c>
      <c r="I12" s="40">
        <v>90</v>
      </c>
      <c r="J12" s="40">
        <v>92</v>
      </c>
      <c r="K12" s="14">
        <f>SUM(E12:J12)</f>
        <v>548</v>
      </c>
      <c r="L12" s="10"/>
      <c r="M12" s="10"/>
    </row>
    <row r="13" spans="1:13" ht="14.25">
      <c r="A13" s="15" t="s">
        <v>20</v>
      </c>
      <c r="B13" s="11">
        <v>3</v>
      </c>
      <c r="C13" s="11">
        <v>27</v>
      </c>
      <c r="D13" s="12" t="s">
        <v>60</v>
      </c>
      <c r="E13" s="40">
        <v>92</v>
      </c>
      <c r="F13" s="40">
        <v>97</v>
      </c>
      <c r="G13" s="40">
        <v>93</v>
      </c>
      <c r="H13" s="40">
        <v>94</v>
      </c>
      <c r="I13" s="40">
        <v>93</v>
      </c>
      <c r="J13" s="40">
        <v>96</v>
      </c>
      <c r="K13" s="14">
        <f>SUM(E13:J13)</f>
        <v>565</v>
      </c>
      <c r="L13" s="16"/>
      <c r="M13" s="16"/>
    </row>
    <row r="14" spans="1:13" ht="14.25">
      <c r="A14" s="16"/>
      <c r="B14" s="11">
        <v>4</v>
      </c>
      <c r="C14" s="11">
        <v>27</v>
      </c>
      <c r="D14" s="12" t="s">
        <v>61</v>
      </c>
      <c r="E14" s="40">
        <v>88</v>
      </c>
      <c r="F14" s="40">
        <v>90</v>
      </c>
      <c r="G14" s="40">
        <v>90</v>
      </c>
      <c r="H14" s="40">
        <v>86</v>
      </c>
      <c r="I14" s="40">
        <v>88</v>
      </c>
      <c r="J14" s="40">
        <v>90</v>
      </c>
      <c r="K14" s="14">
        <f>SUM(E14:J14)</f>
        <v>532</v>
      </c>
      <c r="L14" s="17">
        <f>SUM(K12:K14)</f>
        <v>1645</v>
      </c>
      <c r="M14" s="18">
        <f>IF(COUNT(L14),RANK(L14,L$4:L$20),"")</f>
        <v>3</v>
      </c>
    </row>
    <row r="15" spans="1:13" ht="14.25">
      <c r="A15" s="11" t="s">
        <v>18</v>
      </c>
      <c r="B15" s="11">
        <v>5</v>
      </c>
      <c r="C15" s="11">
        <v>27</v>
      </c>
      <c r="D15" s="12" t="s">
        <v>62</v>
      </c>
      <c r="E15" s="42">
        <v>91</v>
      </c>
      <c r="F15" s="42">
        <v>91</v>
      </c>
      <c r="G15" s="42">
        <v>93</v>
      </c>
      <c r="H15" s="42">
        <v>93</v>
      </c>
      <c r="I15" s="42">
        <v>91</v>
      </c>
      <c r="J15" s="42">
        <v>91</v>
      </c>
      <c r="K15" s="94">
        <f>SUM(E15:J15)</f>
        <v>550</v>
      </c>
      <c r="L15" s="13"/>
      <c r="M15" s="18"/>
    </row>
    <row r="16" spans="1:13" ht="14.25">
      <c r="A16" s="19"/>
      <c r="B16" s="19"/>
      <c r="C16" s="19"/>
      <c r="D16" s="19"/>
      <c r="E16" s="76"/>
      <c r="F16" s="76"/>
      <c r="G16" s="76"/>
      <c r="H16" s="76"/>
      <c r="I16" s="76"/>
      <c r="J16" s="76"/>
      <c r="K16" s="19"/>
      <c r="L16" s="19"/>
      <c r="M16" s="19"/>
    </row>
    <row r="17" spans="1:13" ht="14.25">
      <c r="A17" s="10"/>
      <c r="B17" s="11">
        <v>2</v>
      </c>
      <c r="C17" s="11">
        <v>32</v>
      </c>
      <c r="D17" s="12" t="s">
        <v>63</v>
      </c>
      <c r="E17" s="40">
        <v>92</v>
      </c>
      <c r="F17" s="40">
        <v>87</v>
      </c>
      <c r="G17" s="40">
        <v>91</v>
      </c>
      <c r="H17" s="40">
        <v>93</v>
      </c>
      <c r="I17" s="40">
        <v>92</v>
      </c>
      <c r="J17" s="40">
        <v>90</v>
      </c>
      <c r="K17" s="14">
        <f>SUM(E17:J17)</f>
        <v>545</v>
      </c>
      <c r="L17" s="10"/>
      <c r="M17" s="10"/>
    </row>
    <row r="18" spans="1:13" ht="14.25">
      <c r="A18" s="15" t="s">
        <v>21</v>
      </c>
      <c r="B18" s="11">
        <v>3</v>
      </c>
      <c r="C18" s="11">
        <v>32</v>
      </c>
      <c r="D18" s="12" t="s">
        <v>64</v>
      </c>
      <c r="E18" s="42">
        <v>96</v>
      </c>
      <c r="F18" s="42">
        <v>98</v>
      </c>
      <c r="G18" s="42">
        <v>92</v>
      </c>
      <c r="H18" s="42">
        <v>97</v>
      </c>
      <c r="I18" s="42">
        <v>97</v>
      </c>
      <c r="J18" s="42">
        <v>92</v>
      </c>
      <c r="K18" s="14">
        <f>SUM(E18:J18)</f>
        <v>572</v>
      </c>
      <c r="L18" s="16"/>
      <c r="M18" s="16"/>
    </row>
    <row r="19" spans="1:13" ht="14.25">
      <c r="A19" s="16"/>
      <c r="B19" s="11">
        <v>4</v>
      </c>
      <c r="C19" s="11">
        <v>32</v>
      </c>
      <c r="D19" s="12" t="s">
        <v>65</v>
      </c>
      <c r="E19" s="40">
        <v>91</v>
      </c>
      <c r="F19" s="40">
        <v>88</v>
      </c>
      <c r="G19" s="40">
        <v>87</v>
      </c>
      <c r="H19" s="40">
        <v>84</v>
      </c>
      <c r="I19" s="40">
        <v>87</v>
      </c>
      <c r="J19" s="40">
        <v>93</v>
      </c>
      <c r="K19" s="14">
        <f>SUM(E19:J19)</f>
        <v>530</v>
      </c>
      <c r="L19" s="17">
        <f>SUM(K17:K20)</f>
        <v>2172</v>
      </c>
      <c r="M19" s="18">
        <f>IF(COUNT(L19),RANK(L19,L$4:L$20),"")</f>
        <v>1</v>
      </c>
    </row>
    <row r="20" spans="1:13" ht="14.25">
      <c r="A20" s="11" t="s">
        <v>18</v>
      </c>
      <c r="B20" s="11">
        <v>5</v>
      </c>
      <c r="C20" s="11">
        <v>32</v>
      </c>
      <c r="D20" s="12" t="s">
        <v>66</v>
      </c>
      <c r="E20" s="42">
        <v>88</v>
      </c>
      <c r="F20" s="42">
        <v>82</v>
      </c>
      <c r="G20" s="42">
        <v>88</v>
      </c>
      <c r="H20" s="42">
        <v>90</v>
      </c>
      <c r="I20" s="42">
        <v>89</v>
      </c>
      <c r="J20" s="42">
        <v>88</v>
      </c>
      <c r="K20" s="94">
        <f>SUM(E20:J20)</f>
        <v>525</v>
      </c>
      <c r="L20" s="13"/>
      <c r="M20" s="18"/>
    </row>
    <row r="21" spans="1:13" ht="14.25">
      <c r="A21" s="19"/>
      <c r="B21" s="19"/>
      <c r="C21" s="19"/>
      <c r="D21" s="19"/>
      <c r="E21" s="76"/>
      <c r="F21" s="76"/>
      <c r="G21" s="76"/>
      <c r="H21" s="76"/>
      <c r="I21" s="76"/>
      <c r="J21" s="76"/>
      <c r="K21" s="19"/>
      <c r="L21" s="19"/>
      <c r="M21" s="19"/>
    </row>
    <row r="22" spans="1:13" ht="14.25">
      <c r="A22" s="10"/>
      <c r="B22" s="11">
        <v>2</v>
      </c>
      <c r="C22" s="11">
        <v>30</v>
      </c>
      <c r="D22" s="12" t="s">
        <v>0</v>
      </c>
      <c r="E22" s="40">
        <v>94</v>
      </c>
      <c r="F22" s="40">
        <v>94</v>
      </c>
      <c r="G22" s="40">
        <v>97</v>
      </c>
      <c r="H22" s="40">
        <v>91</v>
      </c>
      <c r="I22" s="40">
        <v>88</v>
      </c>
      <c r="J22" s="40">
        <v>93</v>
      </c>
      <c r="K22" s="14">
        <f>SUM(E22:J22)</f>
        <v>557</v>
      </c>
      <c r="L22" s="10"/>
      <c r="M22" s="10"/>
    </row>
    <row r="23" spans="1:13" ht="14.25">
      <c r="A23" s="15" t="s">
        <v>22</v>
      </c>
      <c r="B23" s="11">
        <v>3</v>
      </c>
      <c r="C23" s="11">
        <v>30</v>
      </c>
      <c r="D23" s="12" t="s">
        <v>1</v>
      </c>
      <c r="E23" s="40">
        <v>98</v>
      </c>
      <c r="F23" s="40">
        <v>97</v>
      </c>
      <c r="G23" s="40">
        <v>92</v>
      </c>
      <c r="H23" s="40">
        <v>93</v>
      </c>
      <c r="I23" s="40">
        <v>96</v>
      </c>
      <c r="J23" s="40">
        <v>86</v>
      </c>
      <c r="K23" s="14">
        <f>SUM(E23:J23)</f>
        <v>562</v>
      </c>
      <c r="L23" s="16"/>
      <c r="M23" s="16"/>
    </row>
    <row r="24" spans="1:13" ht="14.25">
      <c r="A24" s="16"/>
      <c r="B24" s="11">
        <v>4</v>
      </c>
      <c r="C24" s="11">
        <v>30</v>
      </c>
      <c r="D24" s="12" t="s">
        <v>67</v>
      </c>
      <c r="E24" s="40">
        <v>82</v>
      </c>
      <c r="F24" s="40">
        <v>88</v>
      </c>
      <c r="G24" s="40">
        <v>83</v>
      </c>
      <c r="H24" s="40">
        <v>81</v>
      </c>
      <c r="I24" s="40">
        <v>81</v>
      </c>
      <c r="J24" s="40">
        <v>92</v>
      </c>
      <c r="K24" s="14">
        <f>SUM(E24:J24)</f>
        <v>507</v>
      </c>
      <c r="L24" s="17">
        <f>SUM(K22:K24)</f>
        <v>1626</v>
      </c>
      <c r="M24" s="18">
        <v>5</v>
      </c>
    </row>
    <row r="25" spans="1:13" ht="14.25">
      <c r="A25" s="11" t="s">
        <v>18</v>
      </c>
      <c r="B25" s="11">
        <v>5</v>
      </c>
      <c r="C25" s="11">
        <v>30</v>
      </c>
      <c r="D25" s="12" t="s">
        <v>41</v>
      </c>
      <c r="E25" s="40">
        <v>83</v>
      </c>
      <c r="F25" s="40">
        <v>82</v>
      </c>
      <c r="G25" s="40">
        <v>83</v>
      </c>
      <c r="H25" s="40">
        <v>68</v>
      </c>
      <c r="I25" s="40">
        <v>83</v>
      </c>
      <c r="J25" s="40">
        <v>83</v>
      </c>
      <c r="K25" s="94">
        <f>SUM(E25:J25)</f>
        <v>482</v>
      </c>
      <c r="L25" s="13"/>
      <c r="M25" s="18"/>
    </row>
    <row r="26" spans="1:13" ht="14.25">
      <c r="A26" s="19"/>
      <c r="B26" s="19"/>
      <c r="C26" s="19"/>
      <c r="D26" s="19"/>
      <c r="E26" s="76"/>
      <c r="F26" s="76"/>
      <c r="G26" s="76"/>
      <c r="H26" s="76"/>
      <c r="I26" s="76"/>
      <c r="J26" s="76"/>
      <c r="K26" s="19"/>
      <c r="L26" s="19"/>
      <c r="M26" s="19"/>
    </row>
    <row r="27" spans="1:13" ht="14.25">
      <c r="A27" s="10"/>
      <c r="B27" s="11">
        <v>2</v>
      </c>
      <c r="C27" s="11">
        <v>26</v>
      </c>
      <c r="D27" s="12" t="s">
        <v>95</v>
      </c>
      <c r="E27" s="40">
        <v>94</v>
      </c>
      <c r="F27" s="40">
        <v>96</v>
      </c>
      <c r="G27" s="40">
        <v>94</v>
      </c>
      <c r="H27" s="40">
        <v>96</v>
      </c>
      <c r="I27" s="40">
        <v>94</v>
      </c>
      <c r="J27" s="40">
        <v>97</v>
      </c>
      <c r="K27" s="14">
        <f>SUM(E27:J27)</f>
        <v>571</v>
      </c>
      <c r="L27" s="10"/>
      <c r="M27" s="10"/>
    </row>
    <row r="28" spans="1:13" ht="14.25">
      <c r="A28" s="15" t="s">
        <v>23</v>
      </c>
      <c r="B28" s="11">
        <v>3</v>
      </c>
      <c r="C28" s="11">
        <v>26</v>
      </c>
      <c r="D28" s="12" t="s">
        <v>51</v>
      </c>
      <c r="E28" s="42">
        <v>79</v>
      </c>
      <c r="F28" s="42">
        <v>90</v>
      </c>
      <c r="G28" s="42">
        <v>95</v>
      </c>
      <c r="H28" s="42">
        <v>91</v>
      </c>
      <c r="I28" s="42">
        <v>96</v>
      </c>
      <c r="J28" s="42">
        <v>94</v>
      </c>
      <c r="K28" s="14">
        <f>SUM(E28:J28)</f>
        <v>545</v>
      </c>
      <c r="L28" s="16"/>
      <c r="M28" s="16"/>
    </row>
    <row r="29" spans="1:13" ht="14.25">
      <c r="A29" s="16"/>
      <c r="B29" s="11">
        <v>4</v>
      </c>
      <c r="C29" s="11">
        <v>26</v>
      </c>
      <c r="D29" s="12" t="s">
        <v>68</v>
      </c>
      <c r="E29" s="40">
        <v>86</v>
      </c>
      <c r="F29" s="40">
        <v>82</v>
      </c>
      <c r="G29" s="40">
        <v>81</v>
      </c>
      <c r="H29" s="40">
        <v>83</v>
      </c>
      <c r="I29" s="40">
        <v>91</v>
      </c>
      <c r="J29" s="40">
        <v>86</v>
      </c>
      <c r="K29" s="14">
        <f>SUM(E29:J29)</f>
        <v>509</v>
      </c>
      <c r="L29" s="17">
        <f>SUM(K27:K29)</f>
        <v>1625</v>
      </c>
      <c r="M29" s="18">
        <v>6</v>
      </c>
    </row>
    <row r="30" spans="1:13" ht="14.25">
      <c r="A30" s="11" t="s">
        <v>18</v>
      </c>
      <c r="B30" s="11">
        <v>5</v>
      </c>
      <c r="C30" s="11">
        <v>26</v>
      </c>
      <c r="D30" s="12" t="s">
        <v>69</v>
      </c>
      <c r="E30" s="40">
        <v>81</v>
      </c>
      <c r="F30" s="40">
        <v>81</v>
      </c>
      <c r="G30" s="40">
        <v>88</v>
      </c>
      <c r="H30" s="40">
        <v>87</v>
      </c>
      <c r="I30" s="40">
        <v>88</v>
      </c>
      <c r="J30" s="40">
        <v>83</v>
      </c>
      <c r="K30" s="94">
        <f>SUM(E30:J30)</f>
        <v>508</v>
      </c>
      <c r="L30" s="13"/>
      <c r="M30" s="18"/>
    </row>
    <row r="31" spans="1:13" ht="13.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中部学連</dc:creator>
  <cp:keywords/>
  <dc:description/>
  <cp:lastModifiedBy>鈴木崇弘</cp:lastModifiedBy>
  <cp:lastPrinted>2002-09-01T00:36:32Z</cp:lastPrinted>
  <dcterms:created xsi:type="dcterms:W3CDTF">2002-05-02T20:14:58Z</dcterms:created>
  <dcterms:modified xsi:type="dcterms:W3CDTF">2002-11-23T14:44:58Z</dcterms:modified>
  <cp:category/>
  <cp:version/>
  <cp:contentType/>
  <cp:contentStatus/>
</cp:coreProperties>
</file>