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56" yWindow="405" windowWidth="11715" windowHeight="6525" tabRatio="806" activeTab="0"/>
  </bookViews>
  <sheets>
    <sheet name="50m3x40" sheetId="1" r:id="rId1"/>
    <sheet name="50m3x20" sheetId="2" r:id="rId2"/>
    <sheet name="50mP60" sheetId="3" r:id="rId3"/>
    <sheet name="10m3x20" sheetId="4" r:id="rId4"/>
    <sheet name="10mP60" sheetId="5" r:id="rId5"/>
    <sheet name="10m3x20FINAL" sheetId="6" r:id="rId6"/>
    <sheet name="50m3x40団体" sheetId="7" r:id="rId7"/>
    <sheet name="50m3x20団体" sheetId="8" r:id="rId8"/>
    <sheet name="50mP60団体" sheetId="9" r:id="rId9"/>
    <sheet name="10m3x20団体 " sheetId="10" r:id="rId10"/>
    <sheet name="10mP60団体" sheetId="11" r:id="rId11"/>
  </sheets>
  <definedNames>
    <definedName name="_Key1" hidden="1">'50mP60'!$B$2:$B$10</definedName>
    <definedName name="_Key2" hidden="1">'50mP60'!$C$2:$C$10</definedName>
    <definedName name="_Order1" hidden="1">255</definedName>
    <definedName name="_Order2" hidden="1">255</definedName>
    <definedName name="_Sort" hidden="1">'50mP60'!$B$2:$M$10</definedName>
    <definedName name="_xlnm.Print_Area" localSheetId="3">'10m3x20'!$A$2:$L$9</definedName>
    <definedName name="_xlnm.Print_Area" localSheetId="5">'10m3x20FINAL'!#REF!</definedName>
    <definedName name="_xlnm.Print_Area" localSheetId="4">'10mP60'!$A$1:$L$9</definedName>
    <definedName name="_xlnm.Print_Area" localSheetId="10">'10mP60団体'!$A$1:$M$30</definedName>
    <definedName name="_xlnm.Print_Area" localSheetId="1">'50m3x20'!$A$1:$K$5</definedName>
    <definedName name="_xlnm.Print_Area" localSheetId="7">'50m3x20団体'!$A$1:$L$5</definedName>
    <definedName name="_xlnm.Print_Area" localSheetId="0">'50m3x40'!$A$1:$Q$9</definedName>
    <definedName name="_xlnm.Print_Area" localSheetId="6">'50m3x40団体'!$A$1:$S$6</definedName>
    <definedName name="_xlnm.Print_Area" localSheetId="2">'50mP60'!$B$1:$L$10</definedName>
    <definedName name="_xlnm.Print_Area" localSheetId="8">'50mP60団体'!$A$1:$L$5</definedName>
    <definedName name="_xlnm.Print_Titles" localSheetId="1">'50m3x20'!$1:$1</definedName>
    <definedName name="_xlnm.Print_Titles" localSheetId="0">'50m3x40'!$1:$1</definedName>
    <definedName name="Print_Titles_MI" localSheetId="1">'50m3x20'!$1:$1</definedName>
    <definedName name="Print_Titles_MI" localSheetId="0">'50m3x40'!$1:$1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<sst xmlns="http://schemas.openxmlformats.org/spreadsheetml/2006/main" count="721" uniqueCount="253">
  <si>
    <t>射群</t>
  </si>
  <si>
    <t>射座</t>
  </si>
  <si>
    <t>名　前</t>
  </si>
  <si>
    <t>学校名</t>
  </si>
  <si>
    <t>Ｐ１</t>
  </si>
  <si>
    <t>Ｐ２</t>
  </si>
  <si>
    <t>Ｓ１</t>
  </si>
  <si>
    <t>Ｓ２</t>
  </si>
  <si>
    <t>Ｋ１</t>
  </si>
  <si>
    <t>Ｋ２</t>
  </si>
  <si>
    <t>合 計</t>
  </si>
  <si>
    <t>順位</t>
  </si>
  <si>
    <t xml:space="preserve"> </t>
  </si>
  <si>
    <t>合　計</t>
  </si>
  <si>
    <t>　</t>
  </si>
  <si>
    <t>No</t>
  </si>
  <si>
    <t>素点</t>
  </si>
  <si>
    <t>得点</t>
  </si>
  <si>
    <t>学　校　名</t>
  </si>
  <si>
    <t>得　点</t>
  </si>
  <si>
    <t>[補欠]</t>
  </si>
  <si>
    <t>順 位</t>
  </si>
  <si>
    <t>Ｐ１</t>
  </si>
  <si>
    <t>Ｐ２</t>
  </si>
  <si>
    <t>Ｓ１</t>
  </si>
  <si>
    <t>Ｓ２</t>
  </si>
  <si>
    <t>Ｋ１</t>
  </si>
  <si>
    <t>Ｋ２</t>
  </si>
  <si>
    <t>Ｐ３</t>
  </si>
  <si>
    <t>Ｐ４</t>
  </si>
  <si>
    <t>Ｐ５</t>
  </si>
  <si>
    <t>Ｐ６</t>
  </si>
  <si>
    <t>Ｐ１</t>
  </si>
  <si>
    <t>Ｐ２</t>
  </si>
  <si>
    <t>Ｐ３</t>
  </si>
  <si>
    <t>Ｐ４</t>
  </si>
  <si>
    <t>Ｐ５</t>
  </si>
  <si>
    <t>Ｐ６</t>
  </si>
  <si>
    <t>Ｐ３</t>
  </si>
  <si>
    <t>Ｐ４</t>
  </si>
  <si>
    <t>Ｓ２</t>
  </si>
  <si>
    <t>Ｓ３</t>
  </si>
  <si>
    <t>Ｓ４</t>
  </si>
  <si>
    <t>Ｋ１</t>
  </si>
  <si>
    <t>Ｋ２</t>
  </si>
  <si>
    <t>Ｋ３</t>
  </si>
  <si>
    <t>Ｋ４</t>
  </si>
  <si>
    <t>Ｐ１</t>
  </si>
  <si>
    <t>Ｐ２</t>
  </si>
  <si>
    <t>Ｐ3</t>
  </si>
  <si>
    <t>Ｐ4</t>
  </si>
  <si>
    <t>Ｓ2</t>
  </si>
  <si>
    <t>Ｓ3</t>
  </si>
  <si>
    <t>Ｓ4</t>
  </si>
  <si>
    <t>Ｋ2</t>
  </si>
  <si>
    <t>Ｋ3</t>
  </si>
  <si>
    <t>Ｋ4</t>
  </si>
  <si>
    <t>α</t>
  </si>
  <si>
    <t>Ｂ</t>
  </si>
  <si>
    <t>Ｃ</t>
  </si>
  <si>
    <t>森久　季保</t>
  </si>
  <si>
    <t>β</t>
  </si>
  <si>
    <t>服部　俊秀</t>
  </si>
  <si>
    <t>名古屋大学</t>
  </si>
  <si>
    <t>β</t>
  </si>
  <si>
    <t>真貝　寛之</t>
  </si>
  <si>
    <t>木多見　健一</t>
  </si>
  <si>
    <t>西窪　計一郎</t>
  </si>
  <si>
    <t>服部　志帆</t>
  </si>
  <si>
    <t>α</t>
  </si>
  <si>
    <t>椎尾　奈苗</t>
  </si>
  <si>
    <t>宮口　哲</t>
  </si>
  <si>
    <t>松ヶ野　修功</t>
  </si>
  <si>
    <t>Ｐ合計</t>
  </si>
  <si>
    <t>Ｓ合計</t>
  </si>
  <si>
    <t>Ｋ合計</t>
  </si>
  <si>
    <t>γ</t>
  </si>
  <si>
    <t>γ</t>
  </si>
  <si>
    <t>西窪　計一郎</t>
  </si>
  <si>
    <t>木多見　健一</t>
  </si>
  <si>
    <t>石橋　聡</t>
  </si>
  <si>
    <t>金沢大学</t>
  </si>
  <si>
    <t>γ</t>
  </si>
  <si>
    <t>栗林　知史</t>
  </si>
  <si>
    <t>愛知学院大学</t>
  </si>
  <si>
    <t>服部　志帆</t>
  </si>
  <si>
    <t>名古屋大学</t>
  </si>
  <si>
    <t>井堂　絢子</t>
  </si>
  <si>
    <t>古谷　昌寛</t>
  </si>
  <si>
    <t>名城大学</t>
  </si>
  <si>
    <t>斎藤　ユカリ</t>
  </si>
  <si>
    <t>伏屋　真知子</t>
  </si>
  <si>
    <t>中島　勉</t>
  </si>
  <si>
    <t>金沢大学</t>
  </si>
  <si>
    <t>真貝　寛之</t>
  </si>
  <si>
    <t>児玉　奈緒子</t>
  </si>
  <si>
    <t>村瀬　晃子</t>
  </si>
  <si>
    <t>宮口　哲</t>
  </si>
  <si>
    <t>横山　幸司</t>
  </si>
  <si>
    <t>名古屋工業大学</t>
  </si>
  <si>
    <t>上原　査代子</t>
  </si>
  <si>
    <t>中村　知樹</t>
  </si>
  <si>
    <t>別処　怜</t>
  </si>
  <si>
    <t>澤木　真由美</t>
  </si>
  <si>
    <t>坪田　将典</t>
  </si>
  <si>
    <t>林　功之助</t>
  </si>
  <si>
    <t>後藤　玲子</t>
  </si>
  <si>
    <t>西窪　計一郎</t>
  </si>
  <si>
    <t>酒井　健一</t>
  </si>
  <si>
    <t>河合　雅典</t>
  </si>
  <si>
    <t>繁永　伸明</t>
  </si>
  <si>
    <t>永利　修平</t>
  </si>
  <si>
    <t>椎尾　奈苗</t>
  </si>
  <si>
    <t>岩本　朋子</t>
  </si>
  <si>
    <t>安川　知孝</t>
  </si>
  <si>
    <t>阿部　紀男</t>
  </si>
  <si>
    <t>愛知大学</t>
  </si>
  <si>
    <t>石　敦仁</t>
  </si>
  <si>
    <t>服部　俊秀</t>
  </si>
  <si>
    <t>山脇　寛子</t>
  </si>
  <si>
    <t>桑野　智</t>
  </si>
  <si>
    <t>設楽　涼子</t>
  </si>
  <si>
    <t>澤頭　篤</t>
  </si>
  <si>
    <t>伊藤　篤</t>
  </si>
  <si>
    <t>出原　正規</t>
  </si>
  <si>
    <t>中西　克尚</t>
  </si>
  <si>
    <t>松原　史彦</t>
  </si>
  <si>
    <t>島崎　摂</t>
  </si>
  <si>
    <t>加藤　典子</t>
  </si>
  <si>
    <t>三浦　勝也</t>
  </si>
  <si>
    <t>熊田　義隆</t>
  </si>
  <si>
    <t>木多見　健一</t>
  </si>
  <si>
    <t>三ツ井　武士</t>
  </si>
  <si>
    <t>福田　翔</t>
  </si>
  <si>
    <t>寺本　祥子</t>
  </si>
  <si>
    <t>入江　尚宏</t>
  </si>
  <si>
    <t>水谷　公亮</t>
  </si>
  <si>
    <t>石垣　真也</t>
  </si>
  <si>
    <t>杉浦　宏治</t>
  </si>
  <si>
    <t>大橋　牧子</t>
  </si>
  <si>
    <t>二宗　隆</t>
  </si>
  <si>
    <t>石橋　聡</t>
  </si>
  <si>
    <t>小南　光</t>
  </si>
  <si>
    <t>浅井　桂</t>
  </si>
  <si>
    <t>脇　伸幸</t>
  </si>
  <si>
    <t>安井　久喜</t>
  </si>
  <si>
    <t>増岡　孝也</t>
  </si>
  <si>
    <t>今田　近志</t>
  </si>
  <si>
    <t>大山　貴志</t>
  </si>
  <si>
    <t>牧　博音</t>
  </si>
  <si>
    <t>鎌田　直樹</t>
  </si>
  <si>
    <t>失格</t>
  </si>
  <si>
    <t>熊谷　勝</t>
  </si>
  <si>
    <t>安井　一輝</t>
  </si>
  <si>
    <t>愛知工業大学</t>
  </si>
  <si>
    <t>丹下　義大</t>
  </si>
  <si>
    <t>久保　大輔</t>
  </si>
  <si>
    <t>三輪　崇史</t>
  </si>
  <si>
    <t>早川　綾乃</t>
  </si>
  <si>
    <t>吉川　高幸</t>
  </si>
  <si>
    <t>小杉　潤</t>
  </si>
  <si>
    <t>松浦　正幸</t>
  </si>
  <si>
    <t>小林　一幸</t>
  </si>
  <si>
    <t>松ヶ野　修功</t>
  </si>
  <si>
    <t>松下　明</t>
  </si>
  <si>
    <t>神野　将之</t>
  </si>
  <si>
    <t>棄</t>
  </si>
  <si>
    <t>権</t>
  </si>
  <si>
    <t>棄権</t>
  </si>
  <si>
    <t>Ａ</t>
  </si>
  <si>
    <t>繁永　伸明</t>
  </si>
  <si>
    <t>Ｂ</t>
  </si>
  <si>
    <t>Ｃ</t>
  </si>
  <si>
    <t>Ａ</t>
  </si>
  <si>
    <t>松ヶ野　修功</t>
  </si>
  <si>
    <t>松原　史彦</t>
  </si>
  <si>
    <t>Ｃ</t>
  </si>
  <si>
    <t>Ｂ</t>
  </si>
  <si>
    <t>山脇　寛子</t>
  </si>
  <si>
    <t>西森　寛敏</t>
  </si>
  <si>
    <t>Ａ</t>
  </si>
  <si>
    <t>中西　克尚</t>
  </si>
  <si>
    <t>熊田　義隆</t>
  </si>
  <si>
    <t>古橋　均</t>
  </si>
  <si>
    <t>Ｃ</t>
  </si>
  <si>
    <t>Ｂ</t>
  </si>
  <si>
    <t>Ａ</t>
  </si>
  <si>
    <t>永田　久恵</t>
  </si>
  <si>
    <t>Ｂ</t>
  </si>
  <si>
    <t>澤木　真由美</t>
  </si>
  <si>
    <t>三好　達也</t>
  </si>
  <si>
    <t>高土　浩一</t>
  </si>
  <si>
    <t>永利　修平</t>
  </si>
  <si>
    <t>小南　光</t>
  </si>
  <si>
    <t>杉原　丈嗣</t>
  </si>
  <si>
    <t>梶野　隆行</t>
  </si>
  <si>
    <t>大西　直人</t>
  </si>
  <si>
    <t>祖父江　隆</t>
  </si>
  <si>
    <t>中西　壱子</t>
  </si>
  <si>
    <t>三輪　宗史</t>
  </si>
  <si>
    <t>村松　由顕</t>
  </si>
  <si>
    <t>上田　真裕</t>
  </si>
  <si>
    <t>田村　和幸</t>
  </si>
  <si>
    <t>二宗　隆</t>
  </si>
  <si>
    <t>白井　利弘</t>
  </si>
  <si>
    <t>星野　智子</t>
  </si>
  <si>
    <t>加藤　宏祐</t>
  </si>
  <si>
    <t>阪野　好和</t>
  </si>
  <si>
    <t>石田　達哉</t>
  </si>
  <si>
    <t>小原　康寛</t>
  </si>
  <si>
    <t>高橋　篤史</t>
  </si>
  <si>
    <t>穂積　宏治</t>
  </si>
  <si>
    <t>北角　直也</t>
  </si>
  <si>
    <t>飯田　智文</t>
  </si>
  <si>
    <t>加藤　健司</t>
  </si>
  <si>
    <t>鈴木　崇弘</t>
  </si>
  <si>
    <t>森久　季保</t>
  </si>
  <si>
    <t>斎藤　弘貴</t>
  </si>
  <si>
    <t>栗城　くみ湖</t>
  </si>
  <si>
    <t>阿武　稔崇</t>
  </si>
  <si>
    <t>長野　幹</t>
  </si>
  <si>
    <t>伏屋　真知子</t>
  </si>
  <si>
    <t>第１シリーズ減点２点</t>
  </si>
  <si>
    <t>第３シリーズ減点２点</t>
  </si>
  <si>
    <t>金沢大学</t>
  </si>
  <si>
    <t>名古屋大学</t>
  </si>
  <si>
    <t>木多見 健一</t>
  </si>
  <si>
    <t>β</t>
  </si>
  <si>
    <t>合計</t>
  </si>
  <si>
    <t>α</t>
  </si>
  <si>
    <t>α</t>
  </si>
  <si>
    <t>γ</t>
  </si>
  <si>
    <t>γ</t>
  </si>
  <si>
    <t>栗林　知史</t>
  </si>
  <si>
    <t>澤頭　篤　</t>
  </si>
  <si>
    <t>嶋崎　摂</t>
  </si>
  <si>
    <t>Ｂ</t>
  </si>
  <si>
    <t>Ｃ</t>
  </si>
  <si>
    <t>Ｃ</t>
  </si>
  <si>
    <t>Ｂ</t>
  </si>
  <si>
    <t>Ｃ</t>
  </si>
  <si>
    <t>Ｃ</t>
  </si>
  <si>
    <t>Ｂ</t>
  </si>
  <si>
    <t>Ｂ</t>
  </si>
  <si>
    <t>Ｃ</t>
  </si>
  <si>
    <t>Ｃ</t>
  </si>
  <si>
    <t>Ｃ</t>
  </si>
  <si>
    <t>Ｃ</t>
  </si>
  <si>
    <t>Ｂ</t>
  </si>
  <si>
    <t>Ｃ</t>
  </si>
  <si>
    <t>Ｃ</t>
  </si>
  <si>
    <t>Ｃ</t>
  </si>
  <si>
    <t>Ｃ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</si>
</sst>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0.0"/>
    <numFmt numFmtId="186" formatCode="&quot;\&quot;#,##0;&quot;\&quot;\!\-#,##0"/>
    <numFmt numFmtId="187" formatCode="&quot;\&quot;#,##0;[Red]&quot;\&quot;\!\-#,##0"/>
    <numFmt numFmtId="188" formatCode="&quot;\&quot;#,##0.00;&quot;\&quot;\!\-#,##0.00"/>
    <numFmt numFmtId="189" formatCode="&quot;\&quot;#,##0.00;[Red]&quot;\&quot;\!\-#,##0.00"/>
    <numFmt numFmtId="190" formatCode="_ &quot;\&quot;* #,##0_ ;_ &quot;\&quot;* \!\-#,##0_ ;_ &quot;\&quot;* &quot;-&quot;_ ;_ @_ "/>
    <numFmt numFmtId="191" formatCode="_ * #,##0_ ;_ * \!\-#,##0_ ;_ * &quot;-&quot;_ ;_ @_ "/>
    <numFmt numFmtId="192" formatCode="_ &quot;\&quot;* #,##0.00_ ;_ &quot;\&quot;* \!\-#,##0.00_ ;_ &quot;\&quot;* &quot;-&quot;??_ ;_ @_ "/>
    <numFmt numFmtId="193" formatCode="_ * #,##0.00_ ;_ * \!\-#,##0.00_ ;_ * &quot;-&quot;??_ ;_ @_ "/>
    <numFmt numFmtId="194" formatCode="\!&quot;$&quot;#,##0_);\!\(\!&quot;$&quot;#,##0\!\)"/>
    <numFmt numFmtId="195" formatCode="\!&quot;$&quot;#,##0_);[Red]\!\(\!&quot;$&quot;#,##0\!\)"/>
    <numFmt numFmtId="196" formatCode="\!&quot;$&quot;#,##0.00_);\!\(\!&quot;$&quot;#,##0.00\!\)"/>
    <numFmt numFmtId="197" formatCode="\!&quot;$&quot;#,##0.00_);[Red]\!\(\!&quot;$&quot;#,##0.00\!\)"/>
    <numFmt numFmtId="198" formatCode="&quot;\&quot;#,##0;&quot;\&quot;&quot;\&quot;\!\-#,##0"/>
    <numFmt numFmtId="199" formatCode="&quot;\&quot;#,##0;[Red]&quot;\&quot;&quot;\&quot;\!\-#,##0"/>
    <numFmt numFmtId="200" formatCode="&quot;\&quot;#,##0.00;&quot;\&quot;&quot;\&quot;\!\-#,##0.00"/>
    <numFmt numFmtId="201" formatCode="&quot;\&quot;#,##0.00;[Red]&quot;\&quot;&quot;\&quot;\!\-#,##0.00"/>
    <numFmt numFmtId="202" formatCode="_ &quot;\&quot;* #,##0_ ;_ &quot;\&quot;* &quot;\&quot;\!\-#,##0_ ;_ &quot;\&quot;* &quot;-&quot;_ ;_ @_ "/>
    <numFmt numFmtId="203" formatCode="_ * #,##0_ ;_ * &quot;\&quot;\!\-#,##0_ ;_ * &quot;-&quot;_ ;_ @_ "/>
    <numFmt numFmtId="204" formatCode="_ &quot;\&quot;* #,##0.00_ ;_ &quot;\&quot;* &quot;\&quot;\!\-#,##0.00_ ;_ &quot;\&quot;* &quot;-&quot;??_ ;_ @_ "/>
    <numFmt numFmtId="205" formatCode="_ * #,##0.00_ ;_ * &quot;\&quot;\!\-#,##0.00_ ;_ * &quot;-&quot;??_ ;_ @_ "/>
    <numFmt numFmtId="206" formatCode="&quot;\&quot;\!&quot;$&quot;#,##0_);&quot;\&quot;\!\(&quot;\&quot;\!&quot;$&quot;#,##0&quot;\&quot;\!\)"/>
    <numFmt numFmtId="207" formatCode="&quot;\&quot;\!&quot;$&quot;#,##0_);[Red]&quot;\&quot;\!\(&quot;\&quot;\!&quot;$&quot;#,##0&quot;\&quot;\!\)"/>
    <numFmt numFmtId="208" formatCode="&quot;\&quot;\!&quot;$&quot;#,##0.00_);&quot;\&quot;\!\(&quot;\&quot;\!&quot;$&quot;#,##0.00&quot;\&quot;\!\)"/>
    <numFmt numFmtId="209" formatCode="&quot;\&quot;\!&quot;$&quot;#,##0.00_);[Red]&quot;\&quot;\!\(&quot;\&quot;\!&quot;$&quot;#,##0.00&quot;\&quot;\!\)"/>
    <numFmt numFmtId="210" formatCode="&quot;$&quot;#,##0_);&quot;\&quot;\!\(&quot;$&quot;#,##0&quot;\&quot;\!\)"/>
    <numFmt numFmtId="211" formatCode="&quot;$&quot;#,##0_);[Red]&quot;\&quot;\!\(&quot;$&quot;#,##0&quot;\&quot;\!\)"/>
    <numFmt numFmtId="212" formatCode="&quot;$&quot;#,##0.00_);&quot;\&quot;\!\(&quot;$&quot;#,##0.00&quot;\&quot;\!\)"/>
    <numFmt numFmtId="213" formatCode="&quot;$&quot;#,##0.00_);[Red]&quot;\&quot;\!\(&quot;$&quot;#,##0.00&quot;\&quot;\!\)"/>
    <numFmt numFmtId="214" formatCode="_(&quot;$&quot;* #,##0_);_(&quot;$&quot;* &quot;\&quot;\!\(#,##0&quot;\&quot;\!\);_(&quot;$&quot;* &quot;-&quot;_);_(@_)"/>
    <numFmt numFmtId="215" formatCode="_(* #,##0_);_(* &quot;\&quot;\!\(#,##0&quot;\&quot;\!\);_(* &quot;-&quot;_);_(@_)"/>
    <numFmt numFmtId="216" formatCode="_(&quot;$&quot;* #,##0.00_);_(&quot;$&quot;* &quot;\&quot;\!\(#,##0.00&quot;\&quot;\!\);_(&quot;$&quot;* &quot;-&quot;??_);_(@_)"/>
    <numFmt numFmtId="217" formatCode="_(* #,##0.00_);_(* &quot;\&quot;\!\(#,##0.00&quot;\&quot;\!\);_(* &quot;-&quot;??_);_(@_)"/>
    <numFmt numFmtId="218" formatCode="#,##0.0;&quot;\&quot;\!\-#,##0.0"/>
    <numFmt numFmtId="219" formatCode="0.0_);[Red]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2"/>
      <name val=""/>
      <family val="1"/>
    </font>
    <font>
      <sz val="12"/>
      <name val=""/>
      <family val="1"/>
    </font>
    <font>
      <b/>
      <sz val="10"/>
      <name val=""/>
      <family val="1"/>
    </font>
    <font>
      <sz val="6"/>
      <name val="ＭＳ Ｐ明朝"/>
      <family val="1"/>
    </font>
    <font>
      <b/>
      <sz val="12"/>
      <color indexed="8"/>
      <name val=""/>
      <family val="3"/>
    </font>
    <font>
      <b/>
      <sz val="12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</cellStyleXfs>
  <cellXfs count="74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Font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3" fillId="6" borderId="1" xfId="0" applyFont="1" applyFill="1" applyBorder="1" applyAlignment="1" applyProtection="1">
      <alignment horizontal="center"/>
      <protection/>
    </xf>
    <xf numFmtId="0" fontId="7" fillId="7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3" fillId="8" borderId="1" xfId="0" applyFont="1" applyFill="1" applyBorder="1" applyAlignment="1" applyProtection="1">
      <alignment horizontal="center"/>
      <protection/>
    </xf>
    <xf numFmtId="0" fontId="5" fillId="8" borderId="1" xfId="0" applyFont="1" applyFill="1" applyBorder="1" applyAlignment="1" applyProtection="1">
      <alignment horizontal="center"/>
      <protection/>
    </xf>
    <xf numFmtId="0" fontId="3" fillId="9" borderId="1" xfId="0" applyFont="1" applyFill="1" applyBorder="1" applyAlignment="1" applyProtection="1">
      <alignment horizontal="center"/>
      <protection/>
    </xf>
    <xf numFmtId="0" fontId="3" fillId="10" borderId="1" xfId="0" applyFont="1" applyFill="1" applyBorder="1" applyAlignment="1" applyProtection="1">
      <alignment horizontal="center"/>
      <protection/>
    </xf>
    <xf numFmtId="0" fontId="3" fillId="11" borderId="1" xfId="0" applyFont="1" applyFill="1" applyBorder="1" applyAlignment="1" applyProtection="1">
      <alignment horizontal="center"/>
      <protection/>
    </xf>
    <xf numFmtId="0" fontId="3" fillId="12" borderId="1" xfId="0" applyFont="1" applyFill="1" applyBorder="1" applyAlignment="1" applyProtection="1">
      <alignment horizontal="center"/>
      <protection/>
    </xf>
    <xf numFmtId="0" fontId="3" fillId="13" borderId="1" xfId="0" applyFont="1" applyFill="1" applyBorder="1" applyAlignment="1" applyProtection="1">
      <alignment horizontal="center"/>
      <protection/>
    </xf>
    <xf numFmtId="0" fontId="0" fillId="14" borderId="0" xfId="0" applyFill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left"/>
      <protection/>
    </xf>
    <xf numFmtId="0" fontId="11" fillId="2" borderId="1" xfId="0" applyFont="1" applyFill="1" applyBorder="1" applyAlignment="1" applyProtection="1">
      <alignment horizontal="center"/>
      <protection/>
    </xf>
    <xf numFmtId="0" fontId="11" fillId="3" borderId="1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2" fillId="0" borderId="1" xfId="0" applyFont="1" applyBorder="1" applyAlignment="1" applyProtection="1">
      <alignment horizontal="left"/>
      <protection/>
    </xf>
    <xf numFmtId="0" fontId="13" fillId="0" borderId="1" xfId="0" applyFont="1" applyBorder="1" applyAlignment="1" applyProtection="1">
      <alignment horizontal="left"/>
      <protection/>
    </xf>
    <xf numFmtId="0" fontId="13" fillId="0" borderId="1" xfId="0" applyFont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left"/>
      <protection/>
    </xf>
    <xf numFmtId="0" fontId="11" fillId="0" borderId="1" xfId="0" applyFont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1" fillId="6" borderId="7" xfId="0" applyFont="1" applyFill="1" applyBorder="1" applyAlignment="1">
      <alignment horizontal="center"/>
    </xf>
    <xf numFmtId="185" fontId="11" fillId="0" borderId="7" xfId="0" applyNumberFormat="1" applyFont="1" applyFill="1" applyBorder="1" applyAlignment="1" applyProtection="1">
      <alignment horizontal="center"/>
      <protection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85" fontId="11" fillId="0" borderId="10" xfId="0" applyNumberFormat="1" applyFont="1" applyFill="1" applyBorder="1" applyAlignment="1" applyProtection="1">
      <alignment horizontal="center"/>
      <protection/>
    </xf>
    <xf numFmtId="0" fontId="11" fillId="3" borderId="11" xfId="0" applyFont="1" applyFill="1" applyBorder="1" applyAlignment="1">
      <alignment horizontal="center"/>
    </xf>
    <xf numFmtId="185" fontId="13" fillId="2" borderId="7" xfId="0" applyNumberFormat="1" applyFont="1" applyFill="1" applyBorder="1" applyAlignment="1" applyProtection="1">
      <alignment horizontal="center"/>
      <protection/>
    </xf>
    <xf numFmtId="185" fontId="13" fillId="2" borderId="10" xfId="0" applyNumberFormat="1" applyFont="1" applyFill="1" applyBorder="1" applyAlignment="1" applyProtection="1">
      <alignment horizontal="center"/>
      <protection/>
    </xf>
    <xf numFmtId="0" fontId="11" fillId="8" borderId="12" xfId="0" applyFont="1" applyFill="1" applyBorder="1" applyAlignment="1" applyProtection="1">
      <alignment horizontal="center"/>
      <protection/>
    </xf>
    <xf numFmtId="0" fontId="11" fillId="8" borderId="1" xfId="0" applyFont="1" applyFill="1" applyBorder="1" applyAlignment="1" applyProtection="1">
      <alignment horizontal="center"/>
      <protection/>
    </xf>
    <xf numFmtId="0" fontId="12" fillId="8" borderId="1" xfId="0" applyFont="1" applyFill="1" applyBorder="1" applyAlignment="1" applyProtection="1">
      <alignment horizontal="left"/>
      <protection/>
    </xf>
    <xf numFmtId="0" fontId="12" fillId="8" borderId="13" xfId="0" applyFont="1" applyFill="1" applyBorder="1" applyAlignment="1" applyProtection="1">
      <alignment horizontal="center"/>
      <protection/>
    </xf>
    <xf numFmtId="0" fontId="11" fillId="8" borderId="14" xfId="0" applyFont="1" applyFill="1" applyBorder="1" applyAlignment="1" applyProtection="1">
      <alignment horizontal="center"/>
      <protection/>
    </xf>
    <xf numFmtId="0" fontId="11" fillId="13" borderId="1" xfId="0" applyFont="1" applyFill="1" applyBorder="1" applyAlignment="1" applyProtection="1">
      <alignment horizontal="center"/>
      <protection/>
    </xf>
    <xf numFmtId="0" fontId="11" fillId="10" borderId="1" xfId="0" applyFont="1" applyFill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1" fillId="4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2" borderId="15" xfId="0" applyFont="1" applyFill="1" applyBorder="1" applyAlignment="1" applyProtection="1">
      <alignment horizontal="center"/>
      <protection/>
    </xf>
    <xf numFmtId="0" fontId="11" fillId="2" borderId="16" xfId="0" applyFont="1" applyFill="1" applyBorder="1" applyAlignment="1" applyProtection="1">
      <alignment horizontal="center"/>
      <protection/>
    </xf>
    <xf numFmtId="0" fontId="11" fillId="2" borderId="17" xfId="0" applyFont="1" applyFill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3"/>
  <sheetViews>
    <sheetView tabSelected="1" defaultGridColor="0" colorId="22" workbookViewId="0" topLeftCell="A1">
      <selection activeCell="C11" sqref="C11"/>
    </sheetView>
  </sheetViews>
  <sheetFormatPr defaultColWidth="10.59765625" defaultRowHeight="15"/>
  <cols>
    <col min="1" max="2" width="4.59765625" style="4" customWidth="1"/>
    <col min="3" max="3" width="13.5" style="4" bestFit="1" customWidth="1"/>
    <col min="4" max="4" width="11.3984375" style="4" bestFit="1" customWidth="1"/>
    <col min="5" max="11" width="5.3984375" style="5" customWidth="1"/>
    <col min="12" max="12" width="5.3984375" style="4" customWidth="1"/>
    <col min="13" max="16" width="5.3984375" style="0" customWidth="1"/>
    <col min="17" max="18" width="5.59765625" style="0" customWidth="1"/>
  </cols>
  <sheetData>
    <row r="1" spans="1:18" ht="14.25">
      <c r="A1" s="18" t="s">
        <v>0</v>
      </c>
      <c r="B1" s="18" t="s">
        <v>1</v>
      </c>
      <c r="C1" s="18" t="s">
        <v>2</v>
      </c>
      <c r="D1" s="18" t="s">
        <v>3</v>
      </c>
      <c r="E1" s="19" t="s">
        <v>4</v>
      </c>
      <c r="F1" s="19" t="s">
        <v>5</v>
      </c>
      <c r="G1" s="19" t="s">
        <v>38</v>
      </c>
      <c r="H1" s="19" t="s">
        <v>39</v>
      </c>
      <c r="I1" s="19" t="s">
        <v>6</v>
      </c>
      <c r="J1" s="19" t="s">
        <v>40</v>
      </c>
      <c r="K1" s="19" t="s">
        <v>41</v>
      </c>
      <c r="L1" s="19" t="s">
        <v>42</v>
      </c>
      <c r="M1" s="19" t="s">
        <v>43</v>
      </c>
      <c r="N1" s="19" t="s">
        <v>44</v>
      </c>
      <c r="O1" s="19" t="s">
        <v>45</v>
      </c>
      <c r="P1" s="19" t="s">
        <v>46</v>
      </c>
      <c r="Q1" s="19" t="s">
        <v>10</v>
      </c>
      <c r="R1" s="20" t="s">
        <v>11</v>
      </c>
    </row>
    <row r="2" spans="1:18" ht="13.5" customHeight="1">
      <c r="A2" s="32" t="s">
        <v>61</v>
      </c>
      <c r="B2" s="32">
        <v>4</v>
      </c>
      <c r="C2" s="33" t="s">
        <v>62</v>
      </c>
      <c r="D2" s="32" t="s">
        <v>63</v>
      </c>
      <c r="E2" s="34">
        <v>90</v>
      </c>
      <c r="F2" s="34">
        <v>93</v>
      </c>
      <c r="G2" s="34">
        <v>91</v>
      </c>
      <c r="H2" s="34">
        <v>90</v>
      </c>
      <c r="I2" s="34">
        <v>81</v>
      </c>
      <c r="J2" s="34">
        <v>80</v>
      </c>
      <c r="K2" s="34">
        <v>87</v>
      </c>
      <c r="L2" s="34">
        <v>90</v>
      </c>
      <c r="M2" s="34">
        <v>88</v>
      </c>
      <c r="N2" s="34">
        <v>79</v>
      </c>
      <c r="O2" s="34">
        <v>84</v>
      </c>
      <c r="P2" s="34">
        <v>82</v>
      </c>
      <c r="Q2" s="34">
        <f>SUM(E2:P2)</f>
        <v>1035</v>
      </c>
      <c r="R2" s="35">
        <f>RANK(Q2,Q$2:Q$9)</f>
        <v>2</v>
      </c>
    </row>
    <row r="3" spans="1:18" ht="14.25">
      <c r="A3" s="36"/>
      <c r="B3" s="36"/>
      <c r="C3" s="36"/>
      <c r="D3" s="36"/>
      <c r="E3" s="71">
        <f>SUM(E2:H2)</f>
        <v>364</v>
      </c>
      <c r="F3" s="72"/>
      <c r="G3" s="72"/>
      <c r="H3" s="73"/>
      <c r="I3" s="71">
        <f>SUM(I2:L2)</f>
        <v>338</v>
      </c>
      <c r="J3" s="72"/>
      <c r="K3" s="72"/>
      <c r="L3" s="73"/>
      <c r="M3" s="71">
        <f>SUM(M2:P2)</f>
        <v>333</v>
      </c>
      <c r="N3" s="72"/>
      <c r="O3" s="72"/>
      <c r="P3" s="73"/>
      <c r="Q3" s="37"/>
      <c r="R3" s="37"/>
    </row>
    <row r="4" spans="1:18" ht="14.25">
      <c r="A4" s="32" t="s">
        <v>64</v>
      </c>
      <c r="B4" s="32">
        <v>6</v>
      </c>
      <c r="C4" s="38" t="s">
        <v>65</v>
      </c>
      <c r="D4" s="32" t="s">
        <v>63</v>
      </c>
      <c r="E4" s="34">
        <v>92</v>
      </c>
      <c r="F4" s="34">
        <v>89</v>
      </c>
      <c r="G4" s="34">
        <v>89</v>
      </c>
      <c r="H4" s="34">
        <v>91</v>
      </c>
      <c r="I4" s="34">
        <v>83</v>
      </c>
      <c r="J4" s="34">
        <v>75</v>
      </c>
      <c r="K4" s="34">
        <v>83</v>
      </c>
      <c r="L4" s="34">
        <v>85</v>
      </c>
      <c r="M4" s="34">
        <v>90</v>
      </c>
      <c r="N4" s="34">
        <v>82</v>
      </c>
      <c r="O4" s="34">
        <v>88</v>
      </c>
      <c r="P4" s="34">
        <v>86</v>
      </c>
      <c r="Q4" s="34">
        <f>SUM(E4:P4)</f>
        <v>1033</v>
      </c>
      <c r="R4" s="35">
        <f>RANK(Q4,Q$2:Q$9)</f>
        <v>3</v>
      </c>
    </row>
    <row r="5" spans="1:18" ht="14.25">
      <c r="A5" s="36"/>
      <c r="B5" s="36"/>
      <c r="C5" s="36"/>
      <c r="D5" s="36"/>
      <c r="E5" s="71">
        <f>SUM(E4:H4)</f>
        <v>361</v>
      </c>
      <c r="F5" s="72"/>
      <c r="G5" s="72"/>
      <c r="H5" s="73"/>
      <c r="I5" s="71">
        <f>SUM(I4:L4)</f>
        <v>326</v>
      </c>
      <c r="J5" s="72"/>
      <c r="K5" s="72"/>
      <c r="L5" s="73"/>
      <c r="M5" s="71">
        <f>SUM(M4:P4)</f>
        <v>346</v>
      </c>
      <c r="N5" s="72"/>
      <c r="O5" s="72"/>
      <c r="P5" s="73"/>
      <c r="Q5" s="37"/>
      <c r="R5" s="37"/>
    </row>
    <row r="6" spans="1:18" ht="14.25">
      <c r="A6" s="32" t="s">
        <v>64</v>
      </c>
      <c r="B6" s="32">
        <v>7</v>
      </c>
      <c r="C6" s="38" t="s">
        <v>66</v>
      </c>
      <c r="D6" s="32" t="s">
        <v>63</v>
      </c>
      <c r="E6" s="34">
        <v>91</v>
      </c>
      <c r="F6" s="34">
        <v>88</v>
      </c>
      <c r="G6" s="34">
        <v>96</v>
      </c>
      <c r="H6" s="34">
        <v>94</v>
      </c>
      <c r="I6" s="34">
        <v>77</v>
      </c>
      <c r="J6" s="34">
        <v>80</v>
      </c>
      <c r="K6" s="34">
        <v>76</v>
      </c>
      <c r="L6" s="34">
        <v>83</v>
      </c>
      <c r="M6" s="34">
        <v>86</v>
      </c>
      <c r="N6" s="34">
        <v>87</v>
      </c>
      <c r="O6" s="34">
        <v>86</v>
      </c>
      <c r="P6" s="34">
        <v>87</v>
      </c>
      <c r="Q6" s="34">
        <f>SUM(E6:P6)</f>
        <v>1031</v>
      </c>
      <c r="R6" s="35">
        <f>RANK(Q6,Q$2:Q$9)</f>
        <v>4</v>
      </c>
    </row>
    <row r="7" spans="1:18" ht="14.25">
      <c r="A7" s="36"/>
      <c r="B7" s="36"/>
      <c r="C7" s="36"/>
      <c r="D7" s="36"/>
      <c r="E7" s="71">
        <f>SUM(E6:H6)</f>
        <v>369</v>
      </c>
      <c r="F7" s="72"/>
      <c r="G7" s="72"/>
      <c r="H7" s="73"/>
      <c r="I7" s="71">
        <f>SUM(I6:L6)</f>
        <v>316</v>
      </c>
      <c r="J7" s="72"/>
      <c r="K7" s="72"/>
      <c r="L7" s="73"/>
      <c r="M7" s="71">
        <f>SUM(M6:P6)</f>
        <v>346</v>
      </c>
      <c r="N7" s="72"/>
      <c r="O7" s="72"/>
      <c r="P7" s="73"/>
      <c r="Q7" s="37"/>
      <c r="R7" s="37"/>
    </row>
    <row r="8" spans="1:18" ht="14.25">
      <c r="A8" s="32" t="s">
        <v>64</v>
      </c>
      <c r="B8" s="32">
        <v>8</v>
      </c>
      <c r="C8" s="38" t="s">
        <v>67</v>
      </c>
      <c r="D8" s="32" t="s">
        <v>63</v>
      </c>
      <c r="E8" s="34">
        <v>87</v>
      </c>
      <c r="F8" s="34">
        <v>87</v>
      </c>
      <c r="G8" s="34">
        <v>94</v>
      </c>
      <c r="H8" s="34">
        <v>95</v>
      </c>
      <c r="I8" s="34">
        <v>87</v>
      </c>
      <c r="J8" s="34">
        <v>85</v>
      </c>
      <c r="K8" s="34">
        <v>80</v>
      </c>
      <c r="L8" s="34">
        <v>68</v>
      </c>
      <c r="M8" s="34">
        <v>88</v>
      </c>
      <c r="N8" s="34">
        <v>87</v>
      </c>
      <c r="O8" s="34">
        <v>93</v>
      </c>
      <c r="P8" s="34">
        <v>86</v>
      </c>
      <c r="Q8" s="34">
        <f>SUM(E8:P8)</f>
        <v>1037</v>
      </c>
      <c r="R8" s="35">
        <f>RANK(Q8,Q$2:Q$9)</f>
        <v>1</v>
      </c>
    </row>
    <row r="9" spans="1:18" ht="14.25">
      <c r="A9" s="36"/>
      <c r="B9" s="36"/>
      <c r="C9" s="36"/>
      <c r="D9" s="36"/>
      <c r="E9" s="71">
        <f>SUM(E8:H8)</f>
        <v>363</v>
      </c>
      <c r="F9" s="72"/>
      <c r="G9" s="72"/>
      <c r="H9" s="73"/>
      <c r="I9" s="71">
        <f>SUM(I8:L8)</f>
        <v>320</v>
      </c>
      <c r="J9" s="72"/>
      <c r="K9" s="72"/>
      <c r="L9" s="73"/>
      <c r="M9" s="71">
        <f>SUM(M8:P8)</f>
        <v>354</v>
      </c>
      <c r="N9" s="72"/>
      <c r="O9" s="72"/>
      <c r="P9" s="73"/>
      <c r="Q9" s="37"/>
      <c r="R9" s="37"/>
    </row>
    <row r="10" spans="1:12" ht="14.25">
      <c r="A10"/>
      <c r="B10"/>
      <c r="C10"/>
      <c r="D10"/>
      <c r="E10"/>
      <c r="F10"/>
      <c r="G10"/>
      <c r="H10"/>
      <c r="I10"/>
      <c r="J10"/>
      <c r="K10"/>
      <c r="L10"/>
    </row>
    <row r="11" spans="1:12" ht="14.25">
      <c r="A11"/>
      <c r="B11"/>
      <c r="C11"/>
      <c r="D11"/>
      <c r="E11"/>
      <c r="F11"/>
      <c r="G11"/>
      <c r="H11"/>
      <c r="I11"/>
      <c r="J11"/>
      <c r="K11"/>
      <c r="L11"/>
    </row>
    <row r="12" spans="1:12" ht="14.25">
      <c r="A12"/>
      <c r="B12"/>
      <c r="C12"/>
      <c r="D12"/>
      <c r="E12"/>
      <c r="F12"/>
      <c r="G12"/>
      <c r="H12"/>
      <c r="I12"/>
      <c r="J12"/>
      <c r="K12"/>
      <c r="L12"/>
    </row>
    <row r="13" spans="1:12" ht="14.25">
      <c r="A13"/>
      <c r="B13"/>
      <c r="C13"/>
      <c r="D13"/>
      <c r="E13"/>
      <c r="F13"/>
      <c r="G13"/>
      <c r="H13"/>
      <c r="I13"/>
      <c r="J13"/>
      <c r="K13"/>
      <c r="L13"/>
    </row>
    <row r="14" spans="1:12" ht="14.25">
      <c r="A14"/>
      <c r="B14"/>
      <c r="C14"/>
      <c r="D14"/>
      <c r="E14"/>
      <c r="F14"/>
      <c r="G14"/>
      <c r="H14"/>
      <c r="I14"/>
      <c r="J14"/>
      <c r="K14"/>
      <c r="L14"/>
    </row>
    <row r="15" spans="1:12" ht="14.25">
      <c r="A15"/>
      <c r="B15"/>
      <c r="C15"/>
      <c r="D15"/>
      <c r="E15"/>
      <c r="F15"/>
      <c r="G15"/>
      <c r="H15"/>
      <c r="I15"/>
      <c r="J15"/>
      <c r="K15"/>
      <c r="L15"/>
    </row>
    <row r="17" spans="4:12" ht="14.25">
      <c r="D17" s="5"/>
      <c r="I17" s="4"/>
      <c r="J17"/>
      <c r="K17"/>
      <c r="L17"/>
    </row>
    <row r="18" spans="4:12" ht="14.25">
      <c r="D18" s="5"/>
      <c r="I18" s="4"/>
      <c r="J18"/>
      <c r="K18"/>
      <c r="L18"/>
    </row>
    <row r="19" spans="4:12" ht="14.25">
      <c r="D19" s="5"/>
      <c r="I19" s="4"/>
      <c r="J19"/>
      <c r="K19"/>
      <c r="L19"/>
    </row>
    <row r="20" spans="4:12" ht="14.25">
      <c r="D20" s="5"/>
      <c r="I20" s="4"/>
      <c r="J20"/>
      <c r="K20"/>
      <c r="L20"/>
    </row>
    <row r="21" spans="4:12" ht="14.25">
      <c r="D21" s="5"/>
      <c r="I21" s="4"/>
      <c r="J21"/>
      <c r="K21"/>
      <c r="L21"/>
    </row>
    <row r="22" spans="4:12" ht="14.25">
      <c r="D22" s="5"/>
      <c r="I22" s="4"/>
      <c r="J22"/>
      <c r="K22"/>
      <c r="L22"/>
    </row>
    <row r="23" spans="4:12" ht="14.25">
      <c r="D23" s="5"/>
      <c r="I23" s="4"/>
      <c r="J23"/>
      <c r="K23"/>
      <c r="L23"/>
    </row>
  </sheetData>
  <mergeCells count="12">
    <mergeCell ref="E7:H7"/>
    <mergeCell ref="I7:L7"/>
    <mergeCell ref="M7:P7"/>
    <mergeCell ref="M9:P9"/>
    <mergeCell ref="I9:L9"/>
    <mergeCell ref="E9:H9"/>
    <mergeCell ref="E3:H3"/>
    <mergeCell ref="I3:L3"/>
    <mergeCell ref="M3:P3"/>
    <mergeCell ref="M5:P5"/>
    <mergeCell ref="I5:L5"/>
    <mergeCell ref="E5:H5"/>
  </mergeCells>
  <printOptions horizontalCentered="1" verticalCentered="1"/>
  <pageMargins left="0.867" right="0.5" top="0.867" bottom="0.827" header="0.512" footer="0.512"/>
  <pageSetup horizontalDpi="300" verticalDpi="300" orientation="landscape" paperSize="13" scale="97" r:id="rId2"/>
  <headerFooter alignWithMargins="0">
    <oddHeader>&amp;L第３０回中部学生ライフル射撃三姿勢大会&amp;C                        SFR3P120
</oddHeader>
    <oddFooter>&amp;L抗議は記録発表後２０分以内にお願いします
&amp;R　発表時刻　&amp;D　&amp;T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M31"/>
  <sheetViews>
    <sheetView defaultGridColor="0" colorId="22" workbookViewId="0" topLeftCell="A1">
      <selection activeCell="P9" sqref="P9"/>
    </sheetView>
  </sheetViews>
  <sheetFormatPr defaultColWidth="10.59765625" defaultRowHeight="15"/>
  <cols>
    <col min="1" max="1" width="15.09765625" style="4" customWidth="1"/>
    <col min="2" max="3" width="5.8984375" style="4" bestFit="1" customWidth="1"/>
    <col min="4" max="4" width="13.69921875" style="4" customWidth="1"/>
    <col min="5" max="10" width="4.59765625" style="4" customWidth="1"/>
    <col min="11" max="11" width="7.59765625" style="4" customWidth="1"/>
    <col min="12" max="12" width="8.59765625" style="4" customWidth="1"/>
    <col min="13" max="13" width="4.59765625" style="4" customWidth="1"/>
  </cols>
  <sheetData>
    <row r="1" spans="1:13" ht="14.25">
      <c r="A1" s="29" t="s">
        <v>18</v>
      </c>
      <c r="B1" s="29" t="s">
        <v>0</v>
      </c>
      <c r="C1" s="29" t="s">
        <v>1</v>
      </c>
      <c r="D1" s="29" t="s">
        <v>2</v>
      </c>
      <c r="E1" s="29" t="s">
        <v>22</v>
      </c>
      <c r="F1" s="29" t="s">
        <v>23</v>
      </c>
      <c r="G1" s="29" t="s">
        <v>24</v>
      </c>
      <c r="H1" s="29" t="s">
        <v>25</v>
      </c>
      <c r="I1" s="29" t="s">
        <v>26</v>
      </c>
      <c r="J1" s="29" t="s">
        <v>27</v>
      </c>
      <c r="K1" s="29" t="s">
        <v>19</v>
      </c>
      <c r="L1" s="29" t="s">
        <v>13</v>
      </c>
      <c r="M1" s="29" t="s">
        <v>11</v>
      </c>
    </row>
    <row r="2" spans="1:13" ht="14.25">
      <c r="A2" s="63" t="s">
        <v>86</v>
      </c>
      <c r="B2" s="62">
        <v>1</v>
      </c>
      <c r="C2" s="62">
        <v>13</v>
      </c>
      <c r="D2" s="67" t="s">
        <v>85</v>
      </c>
      <c r="E2" s="62">
        <v>97</v>
      </c>
      <c r="F2" s="62">
        <v>100</v>
      </c>
      <c r="G2" s="62">
        <v>96</v>
      </c>
      <c r="H2" s="62">
        <v>93</v>
      </c>
      <c r="I2" s="62">
        <v>90</v>
      </c>
      <c r="J2" s="62">
        <v>96</v>
      </c>
      <c r="K2" s="62">
        <f>SUM(E2:J2)</f>
        <v>572</v>
      </c>
      <c r="L2" s="63"/>
      <c r="M2" s="63"/>
    </row>
    <row r="3" spans="1:13" ht="14.25">
      <c r="A3" s="68"/>
      <c r="B3" s="62">
        <v>2</v>
      </c>
      <c r="C3" s="62">
        <v>13</v>
      </c>
      <c r="D3" s="67" t="s">
        <v>87</v>
      </c>
      <c r="E3" s="62">
        <v>99</v>
      </c>
      <c r="F3" s="62">
        <v>97</v>
      </c>
      <c r="G3" s="62">
        <v>95</v>
      </c>
      <c r="H3" s="62">
        <v>94</v>
      </c>
      <c r="I3" s="62">
        <v>94</v>
      </c>
      <c r="J3" s="62">
        <v>93</v>
      </c>
      <c r="K3" s="62">
        <f>SUM(E3:J3)</f>
        <v>572</v>
      </c>
      <c r="L3" s="65"/>
      <c r="M3" s="65"/>
    </row>
    <row r="4" spans="1:13" ht="14.25">
      <c r="A4" s="65"/>
      <c r="B4" s="62">
        <v>3</v>
      </c>
      <c r="C4" s="62">
        <v>13</v>
      </c>
      <c r="D4" s="67" t="s">
        <v>118</v>
      </c>
      <c r="E4" s="62">
        <v>97</v>
      </c>
      <c r="F4" s="62">
        <v>97</v>
      </c>
      <c r="G4" s="62">
        <v>86</v>
      </c>
      <c r="H4" s="62">
        <v>92</v>
      </c>
      <c r="I4" s="62">
        <v>88</v>
      </c>
      <c r="J4" s="62">
        <v>88</v>
      </c>
      <c r="K4" s="62">
        <f>SUM(E4:J4)</f>
        <v>548</v>
      </c>
      <c r="L4" s="62">
        <f>SUM(K2:K4)</f>
        <v>1692</v>
      </c>
      <c r="M4" s="62">
        <f>IF(COUNT(L4),RANK(L4,L$4:L$31),"")</f>
        <v>1</v>
      </c>
    </row>
    <row r="5" spans="1:13" ht="14.25">
      <c r="A5" s="62" t="s">
        <v>20</v>
      </c>
      <c r="B5" s="62">
        <v>4</v>
      </c>
      <c r="C5" s="62">
        <v>13</v>
      </c>
      <c r="D5" s="67" t="s">
        <v>101</v>
      </c>
      <c r="E5" s="34">
        <v>98</v>
      </c>
      <c r="F5" s="34">
        <v>97</v>
      </c>
      <c r="G5" s="34">
        <v>88</v>
      </c>
      <c r="H5" s="34">
        <v>88</v>
      </c>
      <c r="I5" s="34">
        <v>94</v>
      </c>
      <c r="J5" s="34">
        <v>94</v>
      </c>
      <c r="K5" s="62">
        <f>SUM(E5:J5)</f>
        <v>559</v>
      </c>
      <c r="L5" s="62"/>
      <c r="M5" s="62"/>
    </row>
    <row r="6" spans="1:13" ht="14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 ht="14.25">
      <c r="A7" s="61" t="s">
        <v>84</v>
      </c>
      <c r="B7" s="32">
        <v>1</v>
      </c>
      <c r="C7" s="32">
        <v>15</v>
      </c>
      <c r="D7" s="38" t="s">
        <v>113</v>
      </c>
      <c r="E7" s="34">
        <v>93</v>
      </c>
      <c r="F7" s="34">
        <v>95</v>
      </c>
      <c r="G7" s="34">
        <v>88</v>
      </c>
      <c r="H7" s="34">
        <v>90</v>
      </c>
      <c r="I7" s="34">
        <v>91</v>
      </c>
      <c r="J7" s="34">
        <v>93</v>
      </c>
      <c r="K7" s="62">
        <f>SUM(E7:J7)</f>
        <v>550</v>
      </c>
      <c r="L7" s="63"/>
      <c r="M7" s="63"/>
    </row>
    <row r="8" spans="1:13" ht="14.25">
      <c r="A8" s="64"/>
      <c r="B8" s="32">
        <v>2</v>
      </c>
      <c r="C8" s="32">
        <v>15</v>
      </c>
      <c r="D8" s="38" t="s">
        <v>102</v>
      </c>
      <c r="E8" s="34">
        <v>96</v>
      </c>
      <c r="F8" s="34">
        <v>95</v>
      </c>
      <c r="G8" s="34">
        <v>93</v>
      </c>
      <c r="H8" s="34">
        <v>87</v>
      </c>
      <c r="I8" s="34">
        <v>95</v>
      </c>
      <c r="J8" s="34">
        <v>93</v>
      </c>
      <c r="K8" s="62">
        <f>SUM(E8:J8)</f>
        <v>559</v>
      </c>
      <c r="L8" s="65"/>
      <c r="M8" s="65"/>
    </row>
    <row r="9" spans="1:13" ht="14.25">
      <c r="A9" s="66"/>
      <c r="B9" s="32">
        <v>3</v>
      </c>
      <c r="C9" s="32">
        <v>15</v>
      </c>
      <c r="D9" s="38" t="s">
        <v>233</v>
      </c>
      <c r="E9" s="34">
        <v>99</v>
      </c>
      <c r="F9" s="34">
        <v>98</v>
      </c>
      <c r="G9" s="34">
        <v>92</v>
      </c>
      <c r="H9" s="34">
        <v>95</v>
      </c>
      <c r="I9" s="34">
        <v>97</v>
      </c>
      <c r="J9" s="34">
        <v>94</v>
      </c>
      <c r="K9" s="62">
        <f>SUM(E9:J9)</f>
        <v>575</v>
      </c>
      <c r="L9" s="62">
        <f>SUM(K7:K9)</f>
        <v>1684</v>
      </c>
      <c r="M9" s="62">
        <f>IF(COUNT(L9),RANK(L9,L$4:L$31),"")</f>
        <v>2</v>
      </c>
    </row>
    <row r="10" spans="1:13" ht="14.25">
      <c r="A10" s="32" t="s">
        <v>20</v>
      </c>
      <c r="B10" s="32">
        <v>4</v>
      </c>
      <c r="C10" s="32">
        <v>15</v>
      </c>
      <c r="D10" s="38" t="s">
        <v>221</v>
      </c>
      <c r="E10" s="34">
        <v>95</v>
      </c>
      <c r="F10" s="34">
        <v>96</v>
      </c>
      <c r="G10" s="34">
        <v>92</v>
      </c>
      <c r="H10" s="34">
        <v>92</v>
      </c>
      <c r="I10" s="34">
        <v>94</v>
      </c>
      <c r="J10" s="34">
        <v>96</v>
      </c>
      <c r="K10" s="62">
        <f>SUM(E10:J10)</f>
        <v>565</v>
      </c>
      <c r="L10" s="62"/>
      <c r="M10" s="62"/>
    </row>
    <row r="11" spans="1:13" ht="14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 ht="14.25">
      <c r="A12" s="61" t="s">
        <v>93</v>
      </c>
      <c r="B12" s="32">
        <v>1</v>
      </c>
      <c r="C12" s="32">
        <v>18</v>
      </c>
      <c r="D12" s="38" t="s">
        <v>141</v>
      </c>
      <c r="E12" s="34">
        <v>87</v>
      </c>
      <c r="F12" s="34">
        <v>95</v>
      </c>
      <c r="G12" s="34">
        <v>86</v>
      </c>
      <c r="H12" s="34">
        <v>83</v>
      </c>
      <c r="I12" s="34">
        <v>83</v>
      </c>
      <c r="J12" s="34">
        <v>84</v>
      </c>
      <c r="K12" s="62">
        <f>SUM(E12:J12)</f>
        <v>518</v>
      </c>
      <c r="L12" s="63"/>
      <c r="M12" s="63"/>
    </row>
    <row r="13" spans="1:13" ht="14.25">
      <c r="A13" s="64"/>
      <c r="B13" s="32">
        <v>2</v>
      </c>
      <c r="C13" s="32">
        <v>18</v>
      </c>
      <c r="D13" s="38" t="s">
        <v>234</v>
      </c>
      <c r="E13" s="34">
        <v>96</v>
      </c>
      <c r="F13" s="34">
        <v>93</v>
      </c>
      <c r="G13" s="34">
        <v>92</v>
      </c>
      <c r="H13" s="34">
        <v>95</v>
      </c>
      <c r="I13" s="34">
        <v>80</v>
      </c>
      <c r="J13" s="34">
        <v>88</v>
      </c>
      <c r="K13" s="62">
        <f>SUM(E13:J13)</f>
        <v>544</v>
      </c>
      <c r="L13" s="65"/>
      <c r="M13" s="65"/>
    </row>
    <row r="14" spans="1:13" ht="14.25">
      <c r="A14" s="66"/>
      <c r="B14" s="32">
        <v>3</v>
      </c>
      <c r="C14" s="32">
        <v>18</v>
      </c>
      <c r="D14" s="38" t="s">
        <v>92</v>
      </c>
      <c r="E14" s="34">
        <v>96</v>
      </c>
      <c r="F14" s="34">
        <v>96</v>
      </c>
      <c r="G14" s="34">
        <v>93</v>
      </c>
      <c r="H14" s="34">
        <v>94</v>
      </c>
      <c r="I14" s="34">
        <v>95</v>
      </c>
      <c r="J14" s="34">
        <v>91</v>
      </c>
      <c r="K14" s="62">
        <f>SUM(E14:J14)</f>
        <v>565</v>
      </c>
      <c r="L14" s="62">
        <f>SUM(K12:K14)</f>
        <v>1627</v>
      </c>
      <c r="M14" s="62">
        <f>IF(COUNT(L14),RANK(L14,L$4:L$31),"")</f>
        <v>4</v>
      </c>
    </row>
    <row r="15" spans="1:13" ht="14.25">
      <c r="A15" s="32" t="s">
        <v>20</v>
      </c>
      <c r="B15" s="32">
        <v>4</v>
      </c>
      <c r="C15" s="32">
        <v>18</v>
      </c>
      <c r="D15" s="38" t="s">
        <v>117</v>
      </c>
      <c r="E15" s="34">
        <v>93</v>
      </c>
      <c r="F15" s="34">
        <v>94</v>
      </c>
      <c r="G15" s="34">
        <v>93</v>
      </c>
      <c r="H15" s="34">
        <v>92</v>
      </c>
      <c r="I15" s="34">
        <v>86</v>
      </c>
      <c r="J15" s="34">
        <v>90</v>
      </c>
      <c r="K15" s="62">
        <f>SUM(E15:J15)</f>
        <v>548</v>
      </c>
      <c r="L15" s="62"/>
      <c r="M15" s="62"/>
    </row>
    <row r="16" spans="1:13" ht="14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ht="14.25">
      <c r="A17" s="61" t="s">
        <v>99</v>
      </c>
      <c r="B17" s="32">
        <v>1</v>
      </c>
      <c r="C17" s="32">
        <v>19</v>
      </c>
      <c r="D17" s="38" t="s">
        <v>98</v>
      </c>
      <c r="E17" s="34">
        <v>98</v>
      </c>
      <c r="F17" s="34">
        <v>95</v>
      </c>
      <c r="G17" s="34">
        <v>93</v>
      </c>
      <c r="H17" s="34">
        <v>92</v>
      </c>
      <c r="I17" s="34">
        <v>89</v>
      </c>
      <c r="J17" s="34">
        <v>93</v>
      </c>
      <c r="K17" s="62">
        <f>SUM(E17:J17)</f>
        <v>560</v>
      </c>
      <c r="L17" s="63"/>
      <c r="M17" s="63"/>
    </row>
    <row r="18" spans="1:13" ht="14.25">
      <c r="A18" s="64"/>
      <c r="B18" s="32">
        <v>2</v>
      </c>
      <c r="C18" s="32">
        <v>19</v>
      </c>
      <c r="D18" s="38" t="s">
        <v>129</v>
      </c>
      <c r="E18" s="34">
        <v>93</v>
      </c>
      <c r="F18" s="34">
        <v>94</v>
      </c>
      <c r="G18" s="34">
        <v>80</v>
      </c>
      <c r="H18" s="34">
        <v>89</v>
      </c>
      <c r="I18" s="34">
        <v>88</v>
      </c>
      <c r="J18" s="34">
        <v>92</v>
      </c>
      <c r="K18" s="62">
        <f>SUM(E18:J18)</f>
        <v>536</v>
      </c>
      <c r="L18" s="65"/>
      <c r="M18" s="65"/>
    </row>
    <row r="19" spans="1:13" ht="14.25">
      <c r="A19" s="66"/>
      <c r="B19" s="32">
        <v>3</v>
      </c>
      <c r="C19" s="32">
        <v>19</v>
      </c>
      <c r="D19" s="38" t="s">
        <v>124</v>
      </c>
      <c r="E19" s="34">
        <v>97</v>
      </c>
      <c r="F19" s="34">
        <v>98</v>
      </c>
      <c r="G19" s="34">
        <v>86</v>
      </c>
      <c r="H19" s="34">
        <v>86</v>
      </c>
      <c r="I19" s="34">
        <v>84</v>
      </c>
      <c r="J19" s="34">
        <v>91</v>
      </c>
      <c r="K19" s="62">
        <f>SUM(E19:J19)</f>
        <v>542</v>
      </c>
      <c r="L19" s="62">
        <f>SUM(K17:K19)</f>
        <v>1638</v>
      </c>
      <c r="M19" s="62">
        <f>IF(COUNT(L19),RANK(L19,L$4:L$31),"")</f>
        <v>3</v>
      </c>
    </row>
    <row r="20" spans="1:13" ht="14.25">
      <c r="A20" s="32" t="s">
        <v>20</v>
      </c>
      <c r="B20" s="32">
        <v>4</v>
      </c>
      <c r="C20" s="32">
        <v>19</v>
      </c>
      <c r="D20" s="38" t="s">
        <v>235</v>
      </c>
      <c r="E20" s="34">
        <v>94</v>
      </c>
      <c r="F20" s="34">
        <v>98</v>
      </c>
      <c r="G20" s="34">
        <v>88</v>
      </c>
      <c r="H20" s="34">
        <v>82</v>
      </c>
      <c r="I20" s="34">
        <v>87</v>
      </c>
      <c r="J20" s="34">
        <v>88</v>
      </c>
      <c r="K20" s="62">
        <f>SUM(E20:J20)</f>
        <v>537</v>
      </c>
      <c r="L20" s="62"/>
      <c r="M20" s="62"/>
    </row>
    <row r="21" spans="1:13" ht="14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 ht="14.25">
      <c r="A22" s="61" t="s">
        <v>89</v>
      </c>
      <c r="B22" s="32">
        <v>1</v>
      </c>
      <c r="C22" s="32">
        <v>16</v>
      </c>
      <c r="D22" s="38" t="s">
        <v>90</v>
      </c>
      <c r="E22" s="34">
        <v>96</v>
      </c>
      <c r="F22" s="34">
        <v>95</v>
      </c>
      <c r="G22" s="34">
        <v>96</v>
      </c>
      <c r="H22" s="34">
        <v>94</v>
      </c>
      <c r="I22" s="34">
        <v>94</v>
      </c>
      <c r="J22" s="34">
        <v>91</v>
      </c>
      <c r="K22" s="62">
        <f>SUM(E22:J22)</f>
        <v>566</v>
      </c>
      <c r="L22" s="63"/>
      <c r="M22" s="63"/>
    </row>
    <row r="23" spans="1:13" ht="14.25">
      <c r="A23" s="64"/>
      <c r="B23" s="32">
        <v>2</v>
      </c>
      <c r="C23" s="32">
        <v>16</v>
      </c>
      <c r="D23" s="38" t="s">
        <v>165</v>
      </c>
      <c r="E23" s="34">
        <v>93</v>
      </c>
      <c r="F23" s="34"/>
      <c r="G23" s="34" t="s">
        <v>166</v>
      </c>
      <c r="H23" s="34"/>
      <c r="I23" s="34" t="s">
        <v>167</v>
      </c>
      <c r="J23" s="34"/>
      <c r="K23" s="62">
        <f>SUM(E23:J23)</f>
        <v>93</v>
      </c>
      <c r="L23" s="65"/>
      <c r="M23" s="65"/>
    </row>
    <row r="24" spans="1:13" ht="14.25">
      <c r="A24" s="66"/>
      <c r="B24" s="32">
        <v>3</v>
      </c>
      <c r="C24" s="32">
        <v>16</v>
      </c>
      <c r="D24" s="38" t="s">
        <v>132</v>
      </c>
      <c r="E24" s="34">
        <v>94</v>
      </c>
      <c r="F24" s="34">
        <v>96</v>
      </c>
      <c r="G24" s="34">
        <v>88</v>
      </c>
      <c r="H24" s="34">
        <v>83</v>
      </c>
      <c r="I24" s="34">
        <v>87</v>
      </c>
      <c r="J24" s="34">
        <v>85</v>
      </c>
      <c r="K24" s="62">
        <f>SUM(E24:J24)</f>
        <v>533</v>
      </c>
      <c r="L24" s="62">
        <f>SUM(K22:K24)</f>
        <v>1192</v>
      </c>
      <c r="M24" s="62">
        <f>IF(COUNT(L24),RANK(L24,L$4:L$31),"")</f>
        <v>6</v>
      </c>
    </row>
    <row r="25" spans="1:13" ht="14.25">
      <c r="A25" s="32" t="s">
        <v>20</v>
      </c>
      <c r="B25" s="32">
        <v>4</v>
      </c>
      <c r="C25" s="32">
        <v>16</v>
      </c>
      <c r="D25" s="38" t="s">
        <v>157</v>
      </c>
      <c r="E25" s="34">
        <v>90</v>
      </c>
      <c r="F25" s="34">
        <v>85</v>
      </c>
      <c r="G25" s="34">
        <v>74</v>
      </c>
      <c r="H25" s="34">
        <v>71</v>
      </c>
      <c r="I25" s="34">
        <v>76</v>
      </c>
      <c r="J25" s="34">
        <v>91</v>
      </c>
      <c r="K25" s="62">
        <f>SUM(E25:J25)</f>
        <v>487</v>
      </c>
      <c r="L25" s="62"/>
      <c r="M25" s="62"/>
    </row>
    <row r="26" spans="1:13" ht="14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14.25">
      <c r="A27" s="61" t="s">
        <v>116</v>
      </c>
      <c r="B27" s="32">
        <v>1</v>
      </c>
      <c r="C27" s="32">
        <v>14</v>
      </c>
      <c r="D27" s="38" t="s">
        <v>115</v>
      </c>
      <c r="E27" s="34">
        <v>96</v>
      </c>
      <c r="F27" s="34">
        <v>94</v>
      </c>
      <c r="G27" s="34">
        <v>86</v>
      </c>
      <c r="H27" s="34">
        <v>89</v>
      </c>
      <c r="I27" s="34">
        <v>91</v>
      </c>
      <c r="J27" s="34">
        <v>92</v>
      </c>
      <c r="K27" s="62">
        <f>SUM(E27:J27)</f>
        <v>548</v>
      </c>
      <c r="L27" s="63"/>
      <c r="M27" s="63"/>
    </row>
    <row r="28" spans="1:13" ht="14.25">
      <c r="A28" s="64"/>
      <c r="B28" s="32">
        <v>2</v>
      </c>
      <c r="C28" s="32">
        <v>14</v>
      </c>
      <c r="D28" s="38" t="s">
        <v>145</v>
      </c>
      <c r="E28" s="34">
        <v>88</v>
      </c>
      <c r="F28" s="34">
        <v>96</v>
      </c>
      <c r="G28" s="34">
        <v>80</v>
      </c>
      <c r="H28" s="34">
        <v>79</v>
      </c>
      <c r="I28" s="34">
        <v>82</v>
      </c>
      <c r="J28" s="34">
        <v>86</v>
      </c>
      <c r="K28" s="62">
        <f>SUM(E28:J28)</f>
        <v>511</v>
      </c>
      <c r="L28" s="65"/>
      <c r="M28" s="65"/>
    </row>
    <row r="29" spans="1:13" ht="14.25">
      <c r="A29" s="66"/>
      <c r="B29" s="32">
        <v>3</v>
      </c>
      <c r="C29" s="32">
        <v>14</v>
      </c>
      <c r="D29" s="38" t="s">
        <v>156</v>
      </c>
      <c r="E29" s="34">
        <v>86</v>
      </c>
      <c r="F29" s="34">
        <v>91</v>
      </c>
      <c r="G29" s="34">
        <v>82</v>
      </c>
      <c r="H29" s="34">
        <v>78</v>
      </c>
      <c r="I29" s="34">
        <v>84</v>
      </c>
      <c r="J29" s="34">
        <v>67</v>
      </c>
      <c r="K29" s="62">
        <f>SUM(E29:J29)</f>
        <v>488</v>
      </c>
      <c r="L29" s="62">
        <f>SUM(K27:K29)</f>
        <v>1547</v>
      </c>
      <c r="M29" s="62">
        <f>IF(COUNT(L29),RANK(L29,L$4:L$31),"")</f>
        <v>5</v>
      </c>
    </row>
    <row r="30" spans="1:13" ht="14.25">
      <c r="A30" s="32" t="s">
        <v>20</v>
      </c>
      <c r="B30" s="32">
        <v>4</v>
      </c>
      <c r="C30" s="32">
        <v>14</v>
      </c>
      <c r="D30" s="38" t="s">
        <v>160</v>
      </c>
      <c r="E30" s="34">
        <v>96</v>
      </c>
      <c r="F30" s="34">
        <v>93</v>
      </c>
      <c r="G30" s="34">
        <v>56</v>
      </c>
      <c r="H30" s="34">
        <v>63</v>
      </c>
      <c r="I30" s="34">
        <v>68</v>
      </c>
      <c r="J30" s="34">
        <v>79</v>
      </c>
      <c r="K30" s="62">
        <f>SUM(E30:J30)</f>
        <v>455</v>
      </c>
      <c r="L30" s="62"/>
      <c r="M30" s="62"/>
    </row>
    <row r="31" spans="1:13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1"/>
  <headerFooter alignWithMargins="0">
    <oddHeader>&amp;L第３０回中部学生ライフル射撃三姿勢大会
&amp;C                        ＡＲ３Ｐ６０団体</oddHeader>
    <oddFooter>&amp;R発表時刻　&amp;D　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M30"/>
  <sheetViews>
    <sheetView defaultGridColor="0" colorId="22" workbookViewId="0" topLeftCell="A10">
      <selection activeCell="K37" sqref="K37"/>
    </sheetView>
  </sheetViews>
  <sheetFormatPr defaultColWidth="10.59765625" defaultRowHeight="15"/>
  <cols>
    <col min="1" max="1" width="15.3984375" style="4" bestFit="1" customWidth="1"/>
    <col min="2" max="3" width="5.8984375" style="4" bestFit="1" customWidth="1"/>
    <col min="4" max="4" width="14.5" style="4" bestFit="1" customWidth="1"/>
    <col min="5" max="10" width="4.59765625" style="4" customWidth="1"/>
    <col min="11" max="12" width="8" style="4" bestFit="1" customWidth="1"/>
    <col min="13" max="13" width="5.8984375" style="4" bestFit="1" customWidth="1"/>
  </cols>
  <sheetData>
    <row r="1" spans="1:13" ht="14.25">
      <c r="A1" s="29" t="s">
        <v>18</v>
      </c>
      <c r="B1" s="29" t="s">
        <v>0</v>
      </c>
      <c r="C1" s="29" t="s">
        <v>1</v>
      </c>
      <c r="D1" s="29" t="s">
        <v>2</v>
      </c>
      <c r="E1" s="29" t="s">
        <v>22</v>
      </c>
      <c r="F1" s="29" t="s">
        <v>23</v>
      </c>
      <c r="G1" s="29" t="s">
        <v>28</v>
      </c>
      <c r="H1" s="29" t="s">
        <v>29</v>
      </c>
      <c r="I1" s="29" t="s">
        <v>30</v>
      </c>
      <c r="J1" s="29" t="s">
        <v>31</v>
      </c>
      <c r="K1" s="29" t="s">
        <v>19</v>
      </c>
      <c r="L1" s="29" t="s">
        <v>13</v>
      </c>
      <c r="M1" s="29" t="s">
        <v>11</v>
      </c>
    </row>
    <row r="2" spans="1:13" ht="14.25">
      <c r="A2" s="63" t="s">
        <v>86</v>
      </c>
      <c r="B2" s="62" t="s">
        <v>171</v>
      </c>
      <c r="C2" s="62">
        <v>13</v>
      </c>
      <c r="D2" s="67" t="s">
        <v>87</v>
      </c>
      <c r="E2" s="62">
        <v>100</v>
      </c>
      <c r="F2" s="62">
        <v>99</v>
      </c>
      <c r="G2" s="62">
        <v>100</v>
      </c>
      <c r="H2" s="62">
        <v>100</v>
      </c>
      <c r="I2" s="62">
        <v>97</v>
      </c>
      <c r="J2" s="62">
        <v>94</v>
      </c>
      <c r="K2" s="62">
        <f>SUM(E2:J2)</f>
        <v>590</v>
      </c>
      <c r="L2" s="63"/>
      <c r="M2" s="63"/>
    </row>
    <row r="3" spans="1:13" ht="14.25">
      <c r="A3" s="68"/>
      <c r="B3" s="62" t="s">
        <v>236</v>
      </c>
      <c r="C3" s="62">
        <v>20</v>
      </c>
      <c r="D3" s="67" t="s">
        <v>107</v>
      </c>
      <c r="E3" s="62">
        <v>100</v>
      </c>
      <c r="F3" s="62">
        <v>97</v>
      </c>
      <c r="G3" s="62">
        <v>97</v>
      </c>
      <c r="H3" s="62">
        <v>98</v>
      </c>
      <c r="I3" s="62">
        <v>95</v>
      </c>
      <c r="J3" s="62">
        <v>96</v>
      </c>
      <c r="K3" s="62">
        <f>SUM(E3:J3)</f>
        <v>583</v>
      </c>
      <c r="L3" s="65"/>
      <c r="M3" s="65"/>
    </row>
    <row r="4" spans="1:13" ht="14.25">
      <c r="A4" s="65"/>
      <c r="B4" s="62" t="s">
        <v>237</v>
      </c>
      <c r="C4" s="62">
        <v>13</v>
      </c>
      <c r="D4" s="67" t="s">
        <v>174</v>
      </c>
      <c r="E4" s="62">
        <v>100</v>
      </c>
      <c r="F4" s="62">
        <v>96</v>
      </c>
      <c r="G4" s="62">
        <v>97</v>
      </c>
      <c r="H4" s="62">
        <v>99</v>
      </c>
      <c r="I4" s="62">
        <v>97</v>
      </c>
      <c r="J4" s="62">
        <v>98</v>
      </c>
      <c r="K4" s="62">
        <f>SUM(E4:J4)</f>
        <v>587</v>
      </c>
      <c r="L4" s="62">
        <f>SUM(K2:K4)</f>
        <v>1760</v>
      </c>
      <c r="M4" s="62">
        <f>IF(COUNT(L4),RANK(L4,L$4:L$30),"")</f>
        <v>1</v>
      </c>
    </row>
    <row r="5" spans="1:13" ht="14.25">
      <c r="A5" s="62" t="s">
        <v>20</v>
      </c>
      <c r="B5" s="62" t="s">
        <v>238</v>
      </c>
      <c r="C5" s="62">
        <v>10</v>
      </c>
      <c r="D5" s="67" t="s">
        <v>175</v>
      </c>
      <c r="E5" s="62">
        <v>100</v>
      </c>
      <c r="F5" s="62">
        <v>97</v>
      </c>
      <c r="G5" s="62">
        <v>95</v>
      </c>
      <c r="H5" s="62">
        <v>98</v>
      </c>
      <c r="I5" s="62">
        <v>98</v>
      </c>
      <c r="J5" s="62">
        <v>97</v>
      </c>
      <c r="K5" s="62">
        <f>SUM(E5:J5)</f>
        <v>585</v>
      </c>
      <c r="L5" s="62"/>
      <c r="M5" s="62"/>
    </row>
    <row r="6" spans="1:13" ht="14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4.25">
      <c r="A7" s="63" t="s">
        <v>84</v>
      </c>
      <c r="B7" s="62" t="s">
        <v>185</v>
      </c>
      <c r="C7" s="62">
        <v>11</v>
      </c>
      <c r="D7" s="67" t="s">
        <v>83</v>
      </c>
      <c r="E7" s="62">
        <v>99</v>
      </c>
      <c r="F7" s="62">
        <v>100</v>
      </c>
      <c r="G7" s="62">
        <v>98</v>
      </c>
      <c r="H7" s="62">
        <v>100</v>
      </c>
      <c r="I7" s="62">
        <v>98</v>
      </c>
      <c r="J7" s="62">
        <v>100</v>
      </c>
      <c r="K7" s="62">
        <f>SUM(E7:J7)</f>
        <v>595</v>
      </c>
      <c r="L7" s="63"/>
      <c r="M7" s="63"/>
    </row>
    <row r="8" spans="1:13" ht="14.25">
      <c r="A8" s="68"/>
      <c r="B8" s="62" t="s">
        <v>239</v>
      </c>
      <c r="C8" s="62">
        <v>15</v>
      </c>
      <c r="D8" s="67" t="s">
        <v>102</v>
      </c>
      <c r="E8" s="62">
        <v>98</v>
      </c>
      <c r="F8" s="62">
        <v>97</v>
      </c>
      <c r="G8" s="62">
        <v>97</v>
      </c>
      <c r="H8" s="62">
        <v>97</v>
      </c>
      <c r="I8" s="62">
        <v>96</v>
      </c>
      <c r="J8" s="62">
        <v>98</v>
      </c>
      <c r="K8" s="62">
        <f>SUM(E8:J8)</f>
        <v>583</v>
      </c>
      <c r="L8" s="65"/>
      <c r="M8" s="65"/>
    </row>
    <row r="9" spans="1:13" ht="14.25">
      <c r="A9" s="65"/>
      <c r="B9" s="62" t="s">
        <v>240</v>
      </c>
      <c r="C9" s="62">
        <v>15</v>
      </c>
      <c r="D9" s="67" t="s">
        <v>221</v>
      </c>
      <c r="E9" s="62">
        <v>0</v>
      </c>
      <c r="F9" s="62">
        <v>0</v>
      </c>
      <c r="G9" s="62">
        <v>96</v>
      </c>
      <c r="H9" s="62">
        <v>96</v>
      </c>
      <c r="I9" s="62">
        <v>93</v>
      </c>
      <c r="J9" s="62">
        <v>97</v>
      </c>
      <c r="K9" s="62">
        <f>SUM(E9:J9)</f>
        <v>382</v>
      </c>
      <c r="L9" s="62">
        <f>SUM(K7:K9)</f>
        <v>1560</v>
      </c>
      <c r="M9" s="62">
        <f>IF(COUNT(L9),RANK(L9,L$4:L$30),"")</f>
        <v>6</v>
      </c>
    </row>
    <row r="10" spans="1:13" ht="14.25">
      <c r="A10" s="62" t="s">
        <v>20</v>
      </c>
      <c r="B10" s="62" t="s">
        <v>241</v>
      </c>
      <c r="C10" s="62">
        <v>11</v>
      </c>
      <c r="D10" s="67" t="s">
        <v>113</v>
      </c>
      <c r="E10" s="62">
        <v>97</v>
      </c>
      <c r="F10" s="62">
        <v>94</v>
      </c>
      <c r="G10" s="62">
        <v>98</v>
      </c>
      <c r="H10" s="62">
        <v>97</v>
      </c>
      <c r="I10" s="62">
        <v>95</v>
      </c>
      <c r="J10" s="62">
        <v>97</v>
      </c>
      <c r="K10" s="62">
        <f>SUM(E10:J10)</f>
        <v>578</v>
      </c>
      <c r="L10" s="62"/>
      <c r="M10" s="62"/>
    </row>
    <row r="11" spans="1:13" ht="14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4.25">
      <c r="A12" s="63" t="s">
        <v>89</v>
      </c>
      <c r="B12" s="62" t="s">
        <v>184</v>
      </c>
      <c r="C12" s="62">
        <v>16</v>
      </c>
      <c r="D12" s="67" t="s">
        <v>191</v>
      </c>
      <c r="E12" s="62">
        <v>91</v>
      </c>
      <c r="F12" s="62">
        <v>97</v>
      </c>
      <c r="G12" s="62">
        <v>98</v>
      </c>
      <c r="H12" s="62">
        <v>95</v>
      </c>
      <c r="I12" s="62">
        <v>98</v>
      </c>
      <c r="J12" s="62">
        <v>89</v>
      </c>
      <c r="K12" s="62">
        <f>SUM(E12:J12)</f>
        <v>568</v>
      </c>
      <c r="L12" s="63"/>
      <c r="M12" s="63"/>
    </row>
    <row r="13" spans="1:13" ht="14.25">
      <c r="A13" s="68"/>
      <c r="B13" s="62" t="s">
        <v>242</v>
      </c>
      <c r="C13" s="62">
        <v>12</v>
      </c>
      <c r="D13" s="67" t="s">
        <v>183</v>
      </c>
      <c r="E13" s="62">
        <v>95</v>
      </c>
      <c r="F13" s="62">
        <v>97</v>
      </c>
      <c r="G13" s="62">
        <v>96</v>
      </c>
      <c r="H13" s="62">
        <v>98</v>
      </c>
      <c r="I13" s="62">
        <v>96</v>
      </c>
      <c r="J13" s="62">
        <v>97</v>
      </c>
      <c r="K13" s="62">
        <f>SUM(E13:J13)</f>
        <v>579</v>
      </c>
      <c r="L13" s="65"/>
      <c r="M13" s="65"/>
    </row>
    <row r="14" spans="1:13" ht="14.25">
      <c r="A14" s="65"/>
      <c r="B14" s="62" t="s">
        <v>243</v>
      </c>
      <c r="C14" s="62">
        <v>16</v>
      </c>
      <c r="D14" s="67" t="s">
        <v>165</v>
      </c>
      <c r="E14" s="62">
        <v>95</v>
      </c>
      <c r="F14" s="62">
        <v>97</v>
      </c>
      <c r="G14" s="62">
        <v>96</v>
      </c>
      <c r="H14" s="62">
        <v>99</v>
      </c>
      <c r="I14" s="62">
        <v>96</v>
      </c>
      <c r="J14" s="62">
        <v>92</v>
      </c>
      <c r="K14" s="62">
        <f>SUM(E14:J14)</f>
        <v>575</v>
      </c>
      <c r="L14" s="62">
        <f>SUM(K12:K14)</f>
        <v>1722</v>
      </c>
      <c r="M14" s="62">
        <f>IF(COUNT(L14),RANK(L14,L$4:L$30),"")</f>
        <v>3</v>
      </c>
    </row>
    <row r="15" spans="1:13" ht="14.25">
      <c r="A15" s="62" t="s">
        <v>20</v>
      </c>
      <c r="B15" s="62" t="s">
        <v>244</v>
      </c>
      <c r="C15" s="62">
        <v>17</v>
      </c>
      <c r="D15" s="67" t="s">
        <v>207</v>
      </c>
      <c r="E15" s="62">
        <v>92</v>
      </c>
      <c r="F15" s="62">
        <v>91</v>
      </c>
      <c r="G15" s="62">
        <v>95</v>
      </c>
      <c r="H15" s="62">
        <v>91</v>
      </c>
      <c r="I15" s="62">
        <v>89</v>
      </c>
      <c r="J15" s="62">
        <v>72</v>
      </c>
      <c r="K15" s="62">
        <f>SUM(E15:J15)</f>
        <v>530</v>
      </c>
      <c r="L15" s="62"/>
      <c r="M15" s="62"/>
    </row>
    <row r="16" spans="1:13" ht="14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ht="14.25">
      <c r="A17" s="63" t="s">
        <v>93</v>
      </c>
      <c r="B17" s="62" t="s">
        <v>177</v>
      </c>
      <c r="C17" s="62">
        <v>18</v>
      </c>
      <c r="D17" s="67" t="s">
        <v>182</v>
      </c>
      <c r="E17" s="62">
        <v>96</v>
      </c>
      <c r="F17" s="62">
        <v>95</v>
      </c>
      <c r="G17" s="62">
        <v>95</v>
      </c>
      <c r="H17" s="62">
        <v>99</v>
      </c>
      <c r="I17" s="62">
        <v>95</v>
      </c>
      <c r="J17" s="62">
        <v>99</v>
      </c>
      <c r="K17" s="62">
        <f>SUM(E17:J17)</f>
        <v>579</v>
      </c>
      <c r="L17" s="63"/>
      <c r="M17" s="63"/>
    </row>
    <row r="18" spans="1:13" ht="14.25">
      <c r="A18" s="68"/>
      <c r="B18" s="62" t="s">
        <v>245</v>
      </c>
      <c r="C18" s="62">
        <v>18</v>
      </c>
      <c r="D18" s="67" t="s">
        <v>122</v>
      </c>
      <c r="E18" s="62">
        <v>99</v>
      </c>
      <c r="F18" s="62">
        <v>95</v>
      </c>
      <c r="G18" s="62">
        <v>98</v>
      </c>
      <c r="H18" s="62">
        <v>95</v>
      </c>
      <c r="I18" s="62">
        <v>97</v>
      </c>
      <c r="J18" s="62">
        <v>98</v>
      </c>
      <c r="K18" s="62">
        <f>SUM(E18:J18)</f>
        <v>582</v>
      </c>
      <c r="L18" s="65"/>
      <c r="M18" s="65"/>
    </row>
    <row r="19" spans="1:13" ht="14.25">
      <c r="A19" s="65"/>
      <c r="B19" s="62" t="s">
        <v>246</v>
      </c>
      <c r="C19" s="62">
        <v>20</v>
      </c>
      <c r="D19" s="67" t="s">
        <v>141</v>
      </c>
      <c r="E19" s="62">
        <v>98</v>
      </c>
      <c r="F19" s="62">
        <v>94</v>
      </c>
      <c r="G19" s="62">
        <v>97</v>
      </c>
      <c r="H19" s="62">
        <v>98</v>
      </c>
      <c r="I19" s="62">
        <v>97</v>
      </c>
      <c r="J19" s="62">
        <v>96</v>
      </c>
      <c r="K19" s="62">
        <f>SUM(E19:J19)</f>
        <v>580</v>
      </c>
      <c r="L19" s="62">
        <f>SUM(K17:K19)</f>
        <v>1741</v>
      </c>
      <c r="M19" s="62">
        <f>IF(COUNT(L19),RANK(L19,L$4:L$30),"")</f>
        <v>2</v>
      </c>
    </row>
    <row r="20" spans="1:13" ht="14.25">
      <c r="A20" s="62" t="s">
        <v>20</v>
      </c>
      <c r="B20" s="62" t="s">
        <v>247</v>
      </c>
      <c r="C20" s="62">
        <v>24</v>
      </c>
      <c r="D20" s="67" t="s">
        <v>114</v>
      </c>
      <c r="E20" s="62">
        <v>97</v>
      </c>
      <c r="F20" s="62">
        <v>96</v>
      </c>
      <c r="G20" s="62">
        <v>94</v>
      </c>
      <c r="H20" s="62">
        <v>94</v>
      </c>
      <c r="I20" s="62">
        <v>94</v>
      </c>
      <c r="J20" s="62">
        <v>97</v>
      </c>
      <c r="K20" s="62">
        <f>SUM(E20:J20)</f>
        <v>572</v>
      </c>
      <c r="L20" s="62"/>
      <c r="M20" s="62"/>
    </row>
    <row r="21" spans="1:13" ht="14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 ht="14.25">
      <c r="A22" s="63" t="s">
        <v>99</v>
      </c>
      <c r="B22" s="62" t="s">
        <v>171</v>
      </c>
      <c r="C22" s="62">
        <v>19</v>
      </c>
      <c r="D22" s="67" t="s">
        <v>190</v>
      </c>
      <c r="E22" s="62">
        <v>93</v>
      </c>
      <c r="F22" s="62">
        <v>96</v>
      </c>
      <c r="G22" s="62">
        <v>94</v>
      </c>
      <c r="H22" s="62">
        <v>95</v>
      </c>
      <c r="I22" s="62">
        <v>95</v>
      </c>
      <c r="J22" s="62">
        <v>96</v>
      </c>
      <c r="K22" s="62">
        <f>SUM(E22:J22)</f>
        <v>569</v>
      </c>
      <c r="L22" s="63"/>
      <c r="M22" s="63"/>
    </row>
    <row r="23" spans="1:13" ht="14.25">
      <c r="A23" s="68"/>
      <c r="B23" s="62" t="s">
        <v>248</v>
      </c>
      <c r="C23" s="62">
        <v>21</v>
      </c>
      <c r="D23" s="67" t="s">
        <v>202</v>
      </c>
      <c r="E23" s="62">
        <v>95</v>
      </c>
      <c r="F23" s="62">
        <v>93</v>
      </c>
      <c r="G23" s="62">
        <v>95</v>
      </c>
      <c r="H23" s="62">
        <v>74</v>
      </c>
      <c r="I23" s="62">
        <v>94</v>
      </c>
      <c r="J23" s="62">
        <v>95</v>
      </c>
      <c r="K23" s="62">
        <f>SUM(E23:J23)</f>
        <v>546</v>
      </c>
      <c r="L23" s="65"/>
      <c r="M23" s="65"/>
    </row>
    <row r="24" spans="1:13" ht="14.25">
      <c r="A24" s="65"/>
      <c r="B24" s="62" t="s">
        <v>249</v>
      </c>
      <c r="C24" s="62">
        <v>19</v>
      </c>
      <c r="D24" s="67" t="s">
        <v>98</v>
      </c>
      <c r="E24" s="62">
        <v>97</v>
      </c>
      <c r="F24" s="62">
        <v>97</v>
      </c>
      <c r="G24" s="62">
        <v>98</v>
      </c>
      <c r="H24" s="62">
        <v>94</v>
      </c>
      <c r="I24" s="62">
        <v>97</v>
      </c>
      <c r="J24" s="62">
        <v>99</v>
      </c>
      <c r="K24" s="62">
        <f>SUM(E24:J24)</f>
        <v>582</v>
      </c>
      <c r="L24" s="62">
        <f>SUM(K22:K24)</f>
        <v>1697</v>
      </c>
      <c r="M24" s="62">
        <f>IF(COUNT(L24),RANK(L24,L$4:L$30),"")</f>
        <v>4</v>
      </c>
    </row>
    <row r="25" spans="1:13" ht="14.25">
      <c r="A25" s="62" t="s">
        <v>20</v>
      </c>
      <c r="B25" s="62" t="s">
        <v>250</v>
      </c>
      <c r="C25" s="62">
        <v>21</v>
      </c>
      <c r="D25" s="67" t="s">
        <v>197</v>
      </c>
      <c r="E25" s="62">
        <v>87</v>
      </c>
      <c r="F25" s="62">
        <v>94</v>
      </c>
      <c r="G25" s="62">
        <v>94</v>
      </c>
      <c r="H25" s="62">
        <v>97</v>
      </c>
      <c r="I25" s="62">
        <v>95</v>
      </c>
      <c r="J25" s="62">
        <v>91</v>
      </c>
      <c r="K25" s="62">
        <f>SUM(E25:J25)</f>
        <v>558</v>
      </c>
      <c r="L25" s="62"/>
      <c r="M25" s="62"/>
    </row>
    <row r="26" spans="1:13" ht="14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13" ht="14.25">
      <c r="A27" s="63" t="s">
        <v>116</v>
      </c>
      <c r="B27" s="62" t="s">
        <v>185</v>
      </c>
      <c r="C27" s="62">
        <v>14</v>
      </c>
      <c r="D27" s="67" t="s">
        <v>205</v>
      </c>
      <c r="E27" s="62">
        <v>85</v>
      </c>
      <c r="F27" s="62">
        <v>89</v>
      </c>
      <c r="G27" s="62">
        <v>91</v>
      </c>
      <c r="H27" s="62">
        <v>94</v>
      </c>
      <c r="I27" s="62">
        <v>90</v>
      </c>
      <c r="J27" s="62">
        <v>89</v>
      </c>
      <c r="K27" s="62">
        <f>SUM(E27:J27)</f>
        <v>538</v>
      </c>
      <c r="L27" s="63"/>
      <c r="M27" s="63"/>
    </row>
    <row r="28" spans="1:13" ht="14.25">
      <c r="A28" s="68"/>
      <c r="B28" s="62" t="s">
        <v>251</v>
      </c>
      <c r="C28" s="62">
        <v>12</v>
      </c>
      <c r="D28" s="67" t="s">
        <v>195</v>
      </c>
      <c r="E28" s="62">
        <v>95</v>
      </c>
      <c r="F28" s="62">
        <v>92</v>
      </c>
      <c r="G28" s="62">
        <v>98</v>
      </c>
      <c r="H28" s="62">
        <v>93</v>
      </c>
      <c r="I28" s="62">
        <v>90</v>
      </c>
      <c r="J28" s="62">
        <v>92</v>
      </c>
      <c r="K28" s="62">
        <f>SUM(E28:J28)</f>
        <v>560</v>
      </c>
      <c r="L28" s="65"/>
      <c r="M28" s="65"/>
    </row>
    <row r="29" spans="1:13" ht="14.25">
      <c r="A29" s="65"/>
      <c r="B29" s="62" t="s">
        <v>252</v>
      </c>
      <c r="C29" s="62">
        <v>14</v>
      </c>
      <c r="D29" s="67" t="s">
        <v>198</v>
      </c>
      <c r="E29" s="62">
        <v>98</v>
      </c>
      <c r="F29" s="62">
        <v>93</v>
      </c>
      <c r="G29" s="62">
        <v>86</v>
      </c>
      <c r="H29" s="62">
        <v>94</v>
      </c>
      <c r="I29" s="62">
        <v>95</v>
      </c>
      <c r="J29" s="62">
        <v>89</v>
      </c>
      <c r="K29" s="62">
        <f>SUM(E29:J29)</f>
        <v>555</v>
      </c>
      <c r="L29" s="62">
        <f>SUM(K27:K29)</f>
        <v>1653</v>
      </c>
      <c r="M29" s="62">
        <f>IF(COUNT(L29),RANK(L29,L$4:L$30),"")</f>
        <v>5</v>
      </c>
    </row>
    <row r="30" spans="1:13" ht="14.25">
      <c r="A30" s="30" t="s">
        <v>20</v>
      </c>
      <c r="B30" s="30" t="s">
        <v>59</v>
      </c>
      <c r="C30" s="30">
        <v>30</v>
      </c>
      <c r="D30" s="31" t="s">
        <v>60</v>
      </c>
      <c r="E30" s="30">
        <v>88</v>
      </c>
      <c r="F30" s="30">
        <v>85</v>
      </c>
      <c r="G30" s="30">
        <v>76</v>
      </c>
      <c r="H30" s="30">
        <v>80</v>
      </c>
      <c r="I30" s="30">
        <v>79</v>
      </c>
      <c r="J30" s="30">
        <v>86</v>
      </c>
      <c r="K30" s="30">
        <f>SUM(E30:J30)</f>
        <v>494</v>
      </c>
      <c r="L30" s="30"/>
      <c r="M30" s="30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1"/>
  <headerFooter alignWithMargins="0">
    <oddHeader>&amp;L第１９回中部学生ライフル射撃伏射大会
&amp;C                     ARP60団体</oddHeader>
    <oddFooter>&amp;R発表時刻　&amp;D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5"/>
  <sheetViews>
    <sheetView defaultGridColor="0" colorId="22" workbookViewId="0" topLeftCell="A1">
      <selection activeCell="C26" sqref="C26"/>
    </sheetView>
  </sheetViews>
  <sheetFormatPr defaultColWidth="10.59765625" defaultRowHeight="15"/>
  <cols>
    <col min="1" max="2" width="4.59765625" style="4" customWidth="1"/>
    <col min="3" max="3" width="13" style="4" customWidth="1"/>
    <col min="4" max="4" width="11.3984375" style="4" bestFit="1" customWidth="1"/>
    <col min="5" max="10" width="5.3984375" style="5" customWidth="1"/>
    <col min="11" max="11" width="5.59765625" style="5" customWidth="1"/>
    <col min="12" max="12" width="6.59765625" style="4" customWidth="1"/>
    <col min="13" max="15" width="7.59765625" style="0" customWidth="1"/>
  </cols>
  <sheetData>
    <row r="1" spans="1:15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2" t="s">
        <v>73</v>
      </c>
      <c r="N1" s="42" t="s">
        <v>74</v>
      </c>
      <c r="O1" s="42" t="s">
        <v>75</v>
      </c>
    </row>
    <row r="2" spans="1:15" ht="13.5" customHeight="1">
      <c r="A2" s="32" t="s">
        <v>69</v>
      </c>
      <c r="B2" s="32">
        <v>6</v>
      </c>
      <c r="C2" s="38" t="s">
        <v>70</v>
      </c>
      <c r="D2" s="32" t="s">
        <v>63</v>
      </c>
      <c r="E2" s="34">
        <v>98</v>
      </c>
      <c r="F2" s="34">
        <v>95</v>
      </c>
      <c r="G2" s="34">
        <v>83</v>
      </c>
      <c r="H2" s="34">
        <v>83</v>
      </c>
      <c r="I2" s="34">
        <v>92</v>
      </c>
      <c r="J2" s="34">
        <v>89</v>
      </c>
      <c r="K2" s="34">
        <f>SUM(E2:J2)</f>
        <v>540</v>
      </c>
      <c r="L2" s="35">
        <f>RANK(K2,K$2:K$5)</f>
        <v>1</v>
      </c>
      <c r="M2" s="34">
        <f>SUM(E2:F2)</f>
        <v>193</v>
      </c>
      <c r="N2" s="34">
        <f>SUM(G2:H2)</f>
        <v>166</v>
      </c>
      <c r="O2" s="34">
        <f>SUM(I2:J2)</f>
        <v>181</v>
      </c>
    </row>
    <row r="3" spans="1:15" ht="14.25">
      <c r="A3" s="32" t="s">
        <v>57</v>
      </c>
      <c r="B3" s="32">
        <v>4</v>
      </c>
      <c r="C3" s="33" t="s">
        <v>68</v>
      </c>
      <c r="D3" s="32" t="s">
        <v>63</v>
      </c>
      <c r="E3" s="34">
        <v>91</v>
      </c>
      <c r="F3" s="34">
        <v>89</v>
      </c>
      <c r="G3" s="34">
        <v>86</v>
      </c>
      <c r="H3" s="34">
        <v>88</v>
      </c>
      <c r="I3" s="34">
        <v>92</v>
      </c>
      <c r="J3" s="34">
        <v>89</v>
      </c>
      <c r="K3" s="34">
        <f>SUM(E3:J3)</f>
        <v>535</v>
      </c>
      <c r="L3" s="35">
        <f>RANK(K3,K$2:K$5)</f>
        <v>2</v>
      </c>
      <c r="M3" s="34">
        <f>SUM(E3:F3)</f>
        <v>180</v>
      </c>
      <c r="N3" s="34">
        <f>SUM(G3:H3)</f>
        <v>174</v>
      </c>
      <c r="O3" s="34">
        <f>SUM(I3:J3)</f>
        <v>181</v>
      </c>
    </row>
    <row r="4" spans="1:15" ht="14.25">
      <c r="A4" s="32" t="s">
        <v>69</v>
      </c>
      <c r="B4" s="32">
        <v>8</v>
      </c>
      <c r="C4" s="38" t="s">
        <v>72</v>
      </c>
      <c r="D4" s="32" t="s">
        <v>63</v>
      </c>
      <c r="E4" s="34">
        <v>91</v>
      </c>
      <c r="F4" s="34">
        <v>92</v>
      </c>
      <c r="G4" s="34">
        <v>85</v>
      </c>
      <c r="H4" s="34">
        <v>87</v>
      </c>
      <c r="I4" s="34">
        <v>88</v>
      </c>
      <c r="J4" s="34">
        <v>83</v>
      </c>
      <c r="K4" s="34">
        <f>SUM(E4:J4)</f>
        <v>526</v>
      </c>
      <c r="L4" s="35">
        <f>RANK(K4,K$2:K$5)</f>
        <v>3</v>
      </c>
      <c r="M4" s="34">
        <f>SUM(E4:F4)</f>
        <v>183</v>
      </c>
      <c r="N4" s="34">
        <f>SUM(G4:H4)</f>
        <v>172</v>
      </c>
      <c r="O4" s="34">
        <f>SUM(I4:J4)</f>
        <v>171</v>
      </c>
    </row>
    <row r="5" spans="1:15" ht="14.25">
      <c r="A5" s="32" t="s">
        <v>69</v>
      </c>
      <c r="B5" s="32">
        <v>7</v>
      </c>
      <c r="C5" s="38" t="s">
        <v>71</v>
      </c>
      <c r="D5" s="32" t="s">
        <v>63</v>
      </c>
      <c r="E5" s="34">
        <v>86</v>
      </c>
      <c r="F5" s="34">
        <v>93</v>
      </c>
      <c r="G5" s="34">
        <v>75</v>
      </c>
      <c r="H5" s="34">
        <v>79</v>
      </c>
      <c r="I5" s="34">
        <v>73</v>
      </c>
      <c r="J5" s="34">
        <v>87</v>
      </c>
      <c r="K5" s="34">
        <f>SUM(E5:J5)</f>
        <v>493</v>
      </c>
      <c r="L5" s="35">
        <f>RANK(K5,K$2:K$5)</f>
        <v>4</v>
      </c>
      <c r="M5" s="34">
        <f>SUM(E5:F5)</f>
        <v>179</v>
      </c>
      <c r="N5" s="34">
        <f>SUM(G5:H5)</f>
        <v>154</v>
      </c>
      <c r="O5" s="34">
        <f>SUM(I5:J5)</f>
        <v>160</v>
      </c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2"/>
  <headerFooter alignWithMargins="0">
    <oddHeader>&amp;L第３０回中部学生ライフル射撃三姿勢大会
&amp;C                        ＳＦＲ－３Ｐ６０
</oddHeader>
    <oddFooter>&amp;R発表時刻　&amp;D　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M10"/>
  <sheetViews>
    <sheetView defaultGridColor="0" colorId="22" workbookViewId="0" topLeftCell="A1">
      <selection activeCell="H13" sqref="H13"/>
    </sheetView>
  </sheetViews>
  <sheetFormatPr defaultColWidth="10.59765625" defaultRowHeight="15"/>
  <cols>
    <col min="1" max="1" width="3.8984375" style="0" customWidth="1"/>
    <col min="2" max="3" width="4.59765625" style="4" customWidth="1"/>
    <col min="4" max="4" width="13.59765625" style="4" customWidth="1"/>
    <col min="5" max="5" width="11.3984375" style="4" bestFit="1" customWidth="1"/>
    <col min="6" max="12" width="5.59765625" style="5" customWidth="1"/>
    <col min="13" max="13" width="6.59765625" style="4" customWidth="1"/>
  </cols>
  <sheetData>
    <row r="1" spans="2:13" ht="14.25">
      <c r="B1" s="1" t="s">
        <v>0</v>
      </c>
      <c r="C1" s="1" t="s">
        <v>1</v>
      </c>
      <c r="D1" s="1" t="s">
        <v>2</v>
      </c>
      <c r="E1" s="1" t="s">
        <v>3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  <c r="L1" s="2" t="s">
        <v>10</v>
      </c>
      <c r="M1" s="3" t="s">
        <v>11</v>
      </c>
    </row>
    <row r="2" spans="2:13" ht="14.25">
      <c r="B2" s="32" t="s">
        <v>77</v>
      </c>
      <c r="C2" s="32">
        <v>4</v>
      </c>
      <c r="D2" s="33" t="s">
        <v>78</v>
      </c>
      <c r="E2" s="32" t="s">
        <v>63</v>
      </c>
      <c r="F2" s="34">
        <v>92</v>
      </c>
      <c r="G2" s="34">
        <v>96</v>
      </c>
      <c r="H2" s="34">
        <v>98</v>
      </c>
      <c r="I2" s="34">
        <v>97</v>
      </c>
      <c r="J2" s="34">
        <v>92</v>
      </c>
      <c r="K2" s="34">
        <v>92</v>
      </c>
      <c r="L2" s="34">
        <f aca="true" t="shared" si="0" ref="L2:L10">SUM(F2:K2)</f>
        <v>567</v>
      </c>
      <c r="M2" s="35">
        <f aca="true" t="shared" si="1" ref="M2:M10">RANK(L2,L$2:L$10)</f>
        <v>1</v>
      </c>
    </row>
    <row r="3" spans="2:13" ht="14.25">
      <c r="B3" s="32" t="s">
        <v>76</v>
      </c>
      <c r="C3" s="32">
        <v>3</v>
      </c>
      <c r="D3" s="33" t="s">
        <v>70</v>
      </c>
      <c r="E3" s="32" t="s">
        <v>63</v>
      </c>
      <c r="F3" s="34">
        <v>93</v>
      </c>
      <c r="G3" s="34">
        <v>94</v>
      </c>
      <c r="H3" s="34">
        <v>98</v>
      </c>
      <c r="I3" s="34">
        <v>94</v>
      </c>
      <c r="J3" s="34">
        <v>95</v>
      </c>
      <c r="K3" s="34">
        <v>90</v>
      </c>
      <c r="L3" s="34">
        <f t="shared" si="0"/>
        <v>564</v>
      </c>
      <c r="M3" s="35">
        <f t="shared" si="1"/>
        <v>2</v>
      </c>
    </row>
    <row r="4" spans="2:13" ht="14.25">
      <c r="B4" s="32" t="s">
        <v>77</v>
      </c>
      <c r="C4" s="32">
        <v>7</v>
      </c>
      <c r="D4" s="38" t="s">
        <v>79</v>
      </c>
      <c r="E4" s="32" t="s">
        <v>63</v>
      </c>
      <c r="F4" s="34">
        <v>91</v>
      </c>
      <c r="G4" s="34">
        <v>94</v>
      </c>
      <c r="H4" s="34">
        <v>94</v>
      </c>
      <c r="I4" s="34">
        <v>95</v>
      </c>
      <c r="J4" s="34">
        <v>93</v>
      </c>
      <c r="K4" s="34">
        <v>93</v>
      </c>
      <c r="L4" s="34">
        <f t="shared" si="0"/>
        <v>560</v>
      </c>
      <c r="M4" s="35">
        <f t="shared" si="1"/>
        <v>3</v>
      </c>
    </row>
    <row r="5" spans="2:13" ht="14.25">
      <c r="B5" s="32" t="s">
        <v>77</v>
      </c>
      <c r="C5" s="32">
        <v>6</v>
      </c>
      <c r="D5" s="38" t="s">
        <v>68</v>
      </c>
      <c r="E5" s="32" t="s">
        <v>63</v>
      </c>
      <c r="F5" s="34">
        <v>93</v>
      </c>
      <c r="G5" s="34">
        <v>89</v>
      </c>
      <c r="H5" s="34">
        <v>96</v>
      </c>
      <c r="I5" s="34">
        <v>96</v>
      </c>
      <c r="J5" s="34">
        <v>92</v>
      </c>
      <c r="K5" s="34">
        <v>92</v>
      </c>
      <c r="L5" s="34">
        <f t="shared" si="0"/>
        <v>558</v>
      </c>
      <c r="M5" s="35">
        <f t="shared" si="1"/>
        <v>4</v>
      </c>
    </row>
    <row r="6" spans="2:13" ht="14.25">
      <c r="B6" s="32" t="s">
        <v>77</v>
      </c>
      <c r="C6" s="32">
        <v>11</v>
      </c>
      <c r="D6" s="33" t="s">
        <v>62</v>
      </c>
      <c r="E6" s="32" t="s">
        <v>63</v>
      </c>
      <c r="F6" s="34">
        <v>93</v>
      </c>
      <c r="G6" s="34">
        <v>98</v>
      </c>
      <c r="H6" s="34">
        <v>89</v>
      </c>
      <c r="I6" s="34">
        <v>92</v>
      </c>
      <c r="J6" s="34">
        <v>92</v>
      </c>
      <c r="K6" s="34">
        <v>92</v>
      </c>
      <c r="L6" s="34">
        <f t="shared" si="0"/>
        <v>556</v>
      </c>
      <c r="M6" s="35">
        <f t="shared" si="1"/>
        <v>5</v>
      </c>
    </row>
    <row r="7" spans="2:13" ht="14.25">
      <c r="B7" s="32" t="s">
        <v>77</v>
      </c>
      <c r="C7" s="32">
        <v>8</v>
      </c>
      <c r="D7" s="38" t="s">
        <v>65</v>
      </c>
      <c r="E7" s="32" t="s">
        <v>63</v>
      </c>
      <c r="F7" s="34">
        <v>90</v>
      </c>
      <c r="G7" s="34">
        <v>95</v>
      </c>
      <c r="H7" s="34">
        <v>93</v>
      </c>
      <c r="I7" s="34">
        <v>89</v>
      </c>
      <c r="J7" s="34">
        <v>95</v>
      </c>
      <c r="K7" s="34">
        <v>93</v>
      </c>
      <c r="L7" s="34">
        <f t="shared" si="0"/>
        <v>555</v>
      </c>
      <c r="M7" s="35">
        <f t="shared" si="1"/>
        <v>6</v>
      </c>
    </row>
    <row r="8" spans="2:13" ht="14.25">
      <c r="B8" s="32" t="s">
        <v>82</v>
      </c>
      <c r="C8" s="32">
        <v>10</v>
      </c>
      <c r="D8" s="33" t="s">
        <v>71</v>
      </c>
      <c r="E8" s="32" t="s">
        <v>63</v>
      </c>
      <c r="F8" s="34">
        <v>92</v>
      </c>
      <c r="G8" s="34">
        <v>84</v>
      </c>
      <c r="H8" s="34">
        <v>93</v>
      </c>
      <c r="I8" s="34">
        <v>90</v>
      </c>
      <c r="J8" s="34">
        <v>96</v>
      </c>
      <c r="K8" s="34">
        <v>97</v>
      </c>
      <c r="L8" s="34">
        <f t="shared" si="0"/>
        <v>552</v>
      </c>
      <c r="M8" s="35">
        <f t="shared" si="1"/>
        <v>7</v>
      </c>
    </row>
    <row r="9" spans="2:13" ht="14.25">
      <c r="B9" s="32" t="s">
        <v>77</v>
      </c>
      <c r="C9" s="32">
        <v>9</v>
      </c>
      <c r="D9" s="33" t="s">
        <v>80</v>
      </c>
      <c r="E9" s="32" t="s">
        <v>81</v>
      </c>
      <c r="F9" s="34">
        <v>89</v>
      </c>
      <c r="G9" s="34">
        <v>91</v>
      </c>
      <c r="H9" s="34">
        <v>87</v>
      </c>
      <c r="I9" s="34">
        <v>87</v>
      </c>
      <c r="J9" s="34">
        <v>89</v>
      </c>
      <c r="K9" s="34">
        <v>95</v>
      </c>
      <c r="L9" s="34">
        <f t="shared" si="0"/>
        <v>538</v>
      </c>
      <c r="M9" s="35">
        <f t="shared" si="1"/>
        <v>8</v>
      </c>
    </row>
    <row r="10" spans="2:13" ht="14.25">
      <c r="B10" s="32" t="s">
        <v>77</v>
      </c>
      <c r="C10" s="32">
        <v>12</v>
      </c>
      <c r="D10" s="33" t="s">
        <v>72</v>
      </c>
      <c r="E10" s="32" t="s">
        <v>63</v>
      </c>
      <c r="F10" s="34">
        <v>90</v>
      </c>
      <c r="G10" s="34">
        <v>93</v>
      </c>
      <c r="H10" s="34">
        <v>90</v>
      </c>
      <c r="I10" s="34">
        <v>80</v>
      </c>
      <c r="J10" s="34">
        <v>86</v>
      </c>
      <c r="K10" s="34">
        <v>88</v>
      </c>
      <c r="L10" s="34">
        <f t="shared" si="0"/>
        <v>527</v>
      </c>
      <c r="M10" s="35">
        <f t="shared" si="1"/>
        <v>9</v>
      </c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2"/>
  <headerFooter alignWithMargins="0">
    <oddHeader>&amp;L第１９回中部学生ライフル射撃伏射大会　&amp;C                        SFRP60</oddHeader>
    <oddFooter>&amp;R発表時刻　&amp;D　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76"/>
  <sheetViews>
    <sheetView defaultGridColor="0" colorId="22" workbookViewId="0" topLeftCell="A47">
      <selection activeCell="J12" sqref="J12"/>
    </sheetView>
  </sheetViews>
  <sheetFormatPr defaultColWidth="10.59765625" defaultRowHeight="15"/>
  <cols>
    <col min="1" max="1" width="5.5" style="4" customWidth="1"/>
    <col min="2" max="2" width="5.19921875" style="4" customWidth="1"/>
    <col min="3" max="3" width="12.5" style="4" customWidth="1"/>
    <col min="4" max="4" width="14.3984375" style="4" customWidth="1"/>
    <col min="5" max="10" width="5.3984375" style="5" customWidth="1"/>
    <col min="11" max="11" width="5.59765625" style="5" customWidth="1"/>
    <col min="12" max="12" width="6.59765625" style="4" customWidth="1"/>
    <col min="13" max="15" width="7.59765625" style="0" customWidth="1"/>
  </cols>
  <sheetData>
    <row r="1" spans="1:15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22</v>
      </c>
      <c r="F1" s="2" t="s">
        <v>23</v>
      </c>
      <c r="G1" s="2" t="s">
        <v>24</v>
      </c>
      <c r="H1" s="2" t="s">
        <v>25</v>
      </c>
      <c r="I1" s="2" t="s">
        <v>26</v>
      </c>
      <c r="J1" s="2" t="s">
        <v>27</v>
      </c>
      <c r="K1" s="2" t="s">
        <v>10</v>
      </c>
      <c r="L1" s="17" t="s">
        <v>21</v>
      </c>
      <c r="M1" s="42" t="s">
        <v>73</v>
      </c>
      <c r="N1" s="42" t="s">
        <v>74</v>
      </c>
      <c r="O1" s="42" t="s">
        <v>75</v>
      </c>
    </row>
    <row r="2" spans="1:15" ht="14.25">
      <c r="A2" s="40">
        <v>3</v>
      </c>
      <c r="B2" s="40">
        <v>15</v>
      </c>
      <c r="C2" s="41" t="s">
        <v>83</v>
      </c>
      <c r="D2" s="40" t="s">
        <v>84</v>
      </c>
      <c r="E2" s="43">
        <v>99</v>
      </c>
      <c r="F2" s="43">
        <v>98</v>
      </c>
      <c r="G2" s="43">
        <v>92</v>
      </c>
      <c r="H2" s="43">
        <v>95</v>
      </c>
      <c r="I2" s="43">
        <v>97</v>
      </c>
      <c r="J2" s="43">
        <v>94</v>
      </c>
      <c r="K2" s="43">
        <f aca="true" t="shared" si="0" ref="K2:K64">SUM(E2:J2)</f>
        <v>575</v>
      </c>
      <c r="L2" s="44">
        <f aca="true" t="shared" si="1" ref="L2:L33">RANK(K2,K$2:K$76)</f>
        <v>1</v>
      </c>
      <c r="M2" s="43">
        <f aca="true" t="shared" si="2" ref="M2:M64">SUM(E2:F2)</f>
        <v>197</v>
      </c>
      <c r="N2" s="43">
        <f aca="true" t="shared" si="3" ref="N2:N64">SUM(G2:H2)</f>
        <v>187</v>
      </c>
      <c r="O2" s="43">
        <f aca="true" t="shared" si="4" ref="O2:O64">SUM(I2:J2)</f>
        <v>191</v>
      </c>
    </row>
    <row r="3" spans="1:15" ht="14.25">
      <c r="A3" s="40">
        <v>1</v>
      </c>
      <c r="B3" s="40">
        <v>13</v>
      </c>
      <c r="C3" s="41" t="s">
        <v>85</v>
      </c>
      <c r="D3" s="40" t="s">
        <v>86</v>
      </c>
      <c r="E3" s="43">
        <v>97</v>
      </c>
      <c r="F3" s="43">
        <v>100</v>
      </c>
      <c r="G3" s="43">
        <v>96</v>
      </c>
      <c r="H3" s="43">
        <v>93</v>
      </c>
      <c r="I3" s="43">
        <v>90</v>
      </c>
      <c r="J3" s="43">
        <v>96</v>
      </c>
      <c r="K3" s="43">
        <f t="shared" si="0"/>
        <v>572</v>
      </c>
      <c r="L3" s="44">
        <f t="shared" si="1"/>
        <v>2</v>
      </c>
      <c r="M3" s="43">
        <f t="shared" si="2"/>
        <v>197</v>
      </c>
      <c r="N3" s="43">
        <f t="shared" si="3"/>
        <v>189</v>
      </c>
      <c r="O3" s="43">
        <f t="shared" si="4"/>
        <v>186</v>
      </c>
    </row>
    <row r="4" spans="1:15" ht="14.25">
      <c r="A4" s="40">
        <v>2</v>
      </c>
      <c r="B4" s="40">
        <v>13</v>
      </c>
      <c r="C4" s="41" t="s">
        <v>87</v>
      </c>
      <c r="D4" s="40" t="s">
        <v>86</v>
      </c>
      <c r="E4" s="43">
        <v>99</v>
      </c>
      <c r="F4" s="43">
        <v>97</v>
      </c>
      <c r="G4" s="43">
        <v>95</v>
      </c>
      <c r="H4" s="43">
        <v>94</v>
      </c>
      <c r="I4" s="43">
        <v>94</v>
      </c>
      <c r="J4" s="43">
        <v>93</v>
      </c>
      <c r="K4" s="43">
        <f t="shared" si="0"/>
        <v>572</v>
      </c>
      <c r="L4" s="44">
        <f t="shared" si="1"/>
        <v>2</v>
      </c>
      <c r="M4" s="43">
        <f t="shared" si="2"/>
        <v>196</v>
      </c>
      <c r="N4" s="43">
        <f t="shared" si="3"/>
        <v>189</v>
      </c>
      <c r="O4" s="43">
        <f t="shared" si="4"/>
        <v>187</v>
      </c>
    </row>
    <row r="5" spans="1:15" ht="14.25">
      <c r="A5" s="40">
        <v>3</v>
      </c>
      <c r="B5" s="40">
        <v>21</v>
      </c>
      <c r="C5" s="39" t="s">
        <v>88</v>
      </c>
      <c r="D5" s="40" t="s">
        <v>89</v>
      </c>
      <c r="E5" s="43">
        <v>98</v>
      </c>
      <c r="F5" s="43">
        <v>94</v>
      </c>
      <c r="G5" s="43">
        <v>93</v>
      </c>
      <c r="H5" s="43">
        <v>97</v>
      </c>
      <c r="I5" s="43">
        <v>92</v>
      </c>
      <c r="J5" s="43">
        <v>94</v>
      </c>
      <c r="K5" s="43">
        <f t="shared" si="0"/>
        <v>568</v>
      </c>
      <c r="L5" s="44">
        <f t="shared" si="1"/>
        <v>4</v>
      </c>
      <c r="M5" s="43">
        <f t="shared" si="2"/>
        <v>192</v>
      </c>
      <c r="N5" s="43">
        <f t="shared" si="3"/>
        <v>190</v>
      </c>
      <c r="O5" s="43">
        <f t="shared" si="4"/>
        <v>186</v>
      </c>
    </row>
    <row r="6" spans="1:15" ht="14.25">
      <c r="A6" s="40">
        <v>1</v>
      </c>
      <c r="B6" s="40">
        <v>16</v>
      </c>
      <c r="C6" s="41" t="s">
        <v>90</v>
      </c>
      <c r="D6" s="40" t="s">
        <v>89</v>
      </c>
      <c r="E6" s="43">
        <v>96</v>
      </c>
      <c r="F6" s="43">
        <v>95</v>
      </c>
      <c r="G6" s="43">
        <v>96</v>
      </c>
      <c r="H6" s="43">
        <v>94</v>
      </c>
      <c r="I6" s="43">
        <v>94</v>
      </c>
      <c r="J6" s="43">
        <v>91</v>
      </c>
      <c r="K6" s="43">
        <f t="shared" si="0"/>
        <v>566</v>
      </c>
      <c r="L6" s="44">
        <f t="shared" si="1"/>
        <v>5</v>
      </c>
      <c r="M6" s="43">
        <f t="shared" si="2"/>
        <v>191</v>
      </c>
      <c r="N6" s="43">
        <f t="shared" si="3"/>
        <v>190</v>
      </c>
      <c r="O6" s="43">
        <f t="shared" si="4"/>
        <v>185</v>
      </c>
    </row>
    <row r="7" spans="1:15" ht="14.25">
      <c r="A7" s="40">
        <v>4</v>
      </c>
      <c r="B7" s="40">
        <v>15</v>
      </c>
      <c r="C7" s="41" t="s">
        <v>91</v>
      </c>
      <c r="D7" s="40" t="s">
        <v>84</v>
      </c>
      <c r="E7" s="43">
        <v>95</v>
      </c>
      <c r="F7" s="43">
        <v>96</v>
      </c>
      <c r="G7" s="43">
        <v>92</v>
      </c>
      <c r="H7" s="43">
        <v>92</v>
      </c>
      <c r="I7" s="43">
        <v>94</v>
      </c>
      <c r="J7" s="43">
        <v>96</v>
      </c>
      <c r="K7" s="43">
        <f t="shared" si="0"/>
        <v>565</v>
      </c>
      <c r="L7" s="44">
        <f t="shared" si="1"/>
        <v>6</v>
      </c>
      <c r="M7" s="43">
        <f t="shared" si="2"/>
        <v>191</v>
      </c>
      <c r="N7" s="43">
        <f t="shared" si="3"/>
        <v>184</v>
      </c>
      <c r="O7" s="43">
        <f t="shared" si="4"/>
        <v>190</v>
      </c>
    </row>
    <row r="8" spans="1:15" ht="14.25">
      <c r="A8" s="40">
        <v>3</v>
      </c>
      <c r="B8" s="40">
        <v>18</v>
      </c>
      <c r="C8" s="41" t="s">
        <v>92</v>
      </c>
      <c r="D8" s="40" t="s">
        <v>93</v>
      </c>
      <c r="E8" s="43">
        <v>96</v>
      </c>
      <c r="F8" s="43">
        <v>96</v>
      </c>
      <c r="G8" s="43">
        <v>93</v>
      </c>
      <c r="H8" s="43">
        <v>94</v>
      </c>
      <c r="I8" s="43">
        <v>95</v>
      </c>
      <c r="J8" s="43">
        <v>91</v>
      </c>
      <c r="K8" s="43">
        <f t="shared" si="0"/>
        <v>565</v>
      </c>
      <c r="L8" s="44">
        <f t="shared" si="1"/>
        <v>6</v>
      </c>
      <c r="M8" s="43">
        <f t="shared" si="2"/>
        <v>192</v>
      </c>
      <c r="N8" s="43">
        <f t="shared" si="3"/>
        <v>187</v>
      </c>
      <c r="O8" s="43">
        <f t="shared" si="4"/>
        <v>186</v>
      </c>
    </row>
    <row r="9" spans="1:15" ht="14.25">
      <c r="A9" s="40">
        <v>3</v>
      </c>
      <c r="B9" s="40">
        <v>22</v>
      </c>
      <c r="C9" s="39" t="s">
        <v>94</v>
      </c>
      <c r="D9" s="40" t="s">
        <v>86</v>
      </c>
      <c r="E9" s="43">
        <v>96</v>
      </c>
      <c r="F9" s="43">
        <v>100</v>
      </c>
      <c r="G9" s="43">
        <v>88</v>
      </c>
      <c r="H9" s="43">
        <v>90</v>
      </c>
      <c r="I9" s="43">
        <v>93</v>
      </c>
      <c r="J9" s="43">
        <v>97</v>
      </c>
      <c r="K9" s="43">
        <f t="shared" si="0"/>
        <v>564</v>
      </c>
      <c r="L9" s="44">
        <f t="shared" si="1"/>
        <v>8</v>
      </c>
      <c r="M9" s="43">
        <f t="shared" si="2"/>
        <v>196</v>
      </c>
      <c r="N9" s="43">
        <f t="shared" si="3"/>
        <v>178</v>
      </c>
      <c r="O9" s="43">
        <f t="shared" si="4"/>
        <v>190</v>
      </c>
    </row>
    <row r="10" spans="1:15" ht="14.25">
      <c r="A10" s="40">
        <v>2</v>
      </c>
      <c r="B10" s="40">
        <v>32</v>
      </c>
      <c r="C10" s="39" t="s">
        <v>95</v>
      </c>
      <c r="D10" s="40" t="s">
        <v>86</v>
      </c>
      <c r="E10" s="43">
        <v>97</v>
      </c>
      <c r="F10" s="43">
        <v>97</v>
      </c>
      <c r="G10" s="43">
        <v>88</v>
      </c>
      <c r="H10" s="43">
        <v>93</v>
      </c>
      <c r="I10" s="43">
        <v>94</v>
      </c>
      <c r="J10" s="43">
        <v>95</v>
      </c>
      <c r="K10" s="43">
        <f t="shared" si="0"/>
        <v>564</v>
      </c>
      <c r="L10" s="44">
        <f t="shared" si="1"/>
        <v>8</v>
      </c>
      <c r="M10" s="43">
        <f t="shared" si="2"/>
        <v>194</v>
      </c>
      <c r="N10" s="43">
        <f t="shared" si="3"/>
        <v>181</v>
      </c>
      <c r="O10" s="43">
        <f t="shared" si="4"/>
        <v>189</v>
      </c>
    </row>
    <row r="11" spans="1:15" ht="14.25">
      <c r="A11" s="40">
        <v>3</v>
      </c>
      <c r="B11" s="40">
        <v>29</v>
      </c>
      <c r="C11" s="39" t="s">
        <v>96</v>
      </c>
      <c r="D11" s="40" t="s">
        <v>86</v>
      </c>
      <c r="E11" s="43">
        <v>97</v>
      </c>
      <c r="F11" s="43">
        <v>93</v>
      </c>
      <c r="G11" s="43">
        <v>93</v>
      </c>
      <c r="H11" s="43">
        <v>92</v>
      </c>
      <c r="I11" s="43">
        <v>94</v>
      </c>
      <c r="J11" s="43">
        <v>94</v>
      </c>
      <c r="K11" s="43">
        <f t="shared" si="0"/>
        <v>563</v>
      </c>
      <c r="L11" s="44">
        <f t="shared" si="1"/>
        <v>10</v>
      </c>
      <c r="M11" s="43">
        <f t="shared" si="2"/>
        <v>190</v>
      </c>
      <c r="N11" s="43">
        <f t="shared" si="3"/>
        <v>185</v>
      </c>
      <c r="O11" s="43">
        <f t="shared" si="4"/>
        <v>188</v>
      </c>
    </row>
    <row r="12" spans="1:15" ht="14.25">
      <c r="A12" s="40">
        <v>1</v>
      </c>
      <c r="B12" s="40">
        <v>22</v>
      </c>
      <c r="C12" s="39" t="s">
        <v>97</v>
      </c>
      <c r="D12" s="40" t="s">
        <v>86</v>
      </c>
      <c r="E12" s="43">
        <v>98</v>
      </c>
      <c r="F12" s="43">
        <v>99</v>
      </c>
      <c r="G12" s="43">
        <v>87</v>
      </c>
      <c r="H12" s="43">
        <v>93</v>
      </c>
      <c r="I12" s="43">
        <v>91</v>
      </c>
      <c r="J12" s="43">
        <v>93</v>
      </c>
      <c r="K12" s="43">
        <f t="shared" si="0"/>
        <v>561</v>
      </c>
      <c r="L12" s="44">
        <f t="shared" si="1"/>
        <v>11</v>
      </c>
      <c r="M12" s="43">
        <f t="shared" si="2"/>
        <v>197</v>
      </c>
      <c r="N12" s="43">
        <f t="shared" si="3"/>
        <v>180</v>
      </c>
      <c r="O12" s="43">
        <f t="shared" si="4"/>
        <v>184</v>
      </c>
    </row>
    <row r="13" spans="1:15" ht="14.25">
      <c r="A13" s="40">
        <v>1</v>
      </c>
      <c r="B13" s="40">
        <v>19</v>
      </c>
      <c r="C13" s="41" t="s">
        <v>98</v>
      </c>
      <c r="D13" s="40" t="s">
        <v>99</v>
      </c>
      <c r="E13" s="43">
        <v>98</v>
      </c>
      <c r="F13" s="43">
        <v>95</v>
      </c>
      <c r="G13" s="43">
        <v>93</v>
      </c>
      <c r="H13" s="43">
        <v>92</v>
      </c>
      <c r="I13" s="43">
        <v>89</v>
      </c>
      <c r="J13" s="43">
        <v>93</v>
      </c>
      <c r="K13" s="43">
        <f t="shared" si="0"/>
        <v>560</v>
      </c>
      <c r="L13" s="44">
        <f t="shared" si="1"/>
        <v>12</v>
      </c>
      <c r="M13" s="43">
        <f t="shared" si="2"/>
        <v>193</v>
      </c>
      <c r="N13" s="43">
        <f t="shared" si="3"/>
        <v>185</v>
      </c>
      <c r="O13" s="43">
        <f t="shared" si="4"/>
        <v>182</v>
      </c>
    </row>
    <row r="14" spans="1:15" ht="14.25">
      <c r="A14" s="40">
        <v>1</v>
      </c>
      <c r="B14" s="40">
        <v>26</v>
      </c>
      <c r="C14" s="39" t="s">
        <v>100</v>
      </c>
      <c r="D14" s="40" t="s">
        <v>84</v>
      </c>
      <c r="E14" s="43">
        <v>98</v>
      </c>
      <c r="F14" s="43">
        <v>99</v>
      </c>
      <c r="G14" s="43">
        <v>88</v>
      </c>
      <c r="H14" s="43">
        <v>92</v>
      </c>
      <c r="I14" s="43">
        <v>92</v>
      </c>
      <c r="J14" s="43">
        <v>91</v>
      </c>
      <c r="K14" s="43">
        <f t="shared" si="0"/>
        <v>560</v>
      </c>
      <c r="L14" s="44">
        <f t="shared" si="1"/>
        <v>12</v>
      </c>
      <c r="M14" s="43">
        <f t="shared" si="2"/>
        <v>197</v>
      </c>
      <c r="N14" s="43">
        <f t="shared" si="3"/>
        <v>180</v>
      </c>
      <c r="O14" s="43">
        <f t="shared" si="4"/>
        <v>183</v>
      </c>
    </row>
    <row r="15" spans="1:15" ht="14.25">
      <c r="A15" s="40">
        <v>4</v>
      </c>
      <c r="B15" s="40">
        <v>13</v>
      </c>
      <c r="C15" s="41" t="s">
        <v>101</v>
      </c>
      <c r="D15" s="40" t="s">
        <v>86</v>
      </c>
      <c r="E15" s="43">
        <v>98</v>
      </c>
      <c r="F15" s="43">
        <v>97</v>
      </c>
      <c r="G15" s="43">
        <v>88</v>
      </c>
      <c r="H15" s="43">
        <v>88</v>
      </c>
      <c r="I15" s="43">
        <v>94</v>
      </c>
      <c r="J15" s="43">
        <v>94</v>
      </c>
      <c r="K15" s="43">
        <f t="shared" si="0"/>
        <v>559</v>
      </c>
      <c r="L15" s="44">
        <f t="shared" si="1"/>
        <v>14</v>
      </c>
      <c r="M15" s="43">
        <f t="shared" si="2"/>
        <v>195</v>
      </c>
      <c r="N15" s="43">
        <f t="shared" si="3"/>
        <v>176</v>
      </c>
      <c r="O15" s="43">
        <f t="shared" si="4"/>
        <v>188</v>
      </c>
    </row>
    <row r="16" spans="1:15" ht="14.25">
      <c r="A16" s="40">
        <v>2</v>
      </c>
      <c r="B16" s="40">
        <v>15</v>
      </c>
      <c r="C16" s="41" t="s">
        <v>102</v>
      </c>
      <c r="D16" s="40" t="s">
        <v>84</v>
      </c>
      <c r="E16" s="43">
        <v>96</v>
      </c>
      <c r="F16" s="43">
        <v>95</v>
      </c>
      <c r="G16" s="43">
        <v>93</v>
      </c>
      <c r="H16" s="43">
        <v>87</v>
      </c>
      <c r="I16" s="43">
        <v>95</v>
      </c>
      <c r="J16" s="43">
        <v>93</v>
      </c>
      <c r="K16" s="43">
        <f t="shared" si="0"/>
        <v>559</v>
      </c>
      <c r="L16" s="44">
        <f t="shared" si="1"/>
        <v>14</v>
      </c>
      <c r="M16" s="43">
        <f t="shared" si="2"/>
        <v>191</v>
      </c>
      <c r="N16" s="43">
        <f t="shared" si="3"/>
        <v>180</v>
      </c>
      <c r="O16" s="43">
        <f t="shared" si="4"/>
        <v>188</v>
      </c>
    </row>
    <row r="17" spans="1:15" ht="14.25">
      <c r="A17" s="40">
        <v>3</v>
      </c>
      <c r="B17" s="40">
        <v>26</v>
      </c>
      <c r="C17" s="39" t="s">
        <v>103</v>
      </c>
      <c r="D17" s="40" t="s">
        <v>84</v>
      </c>
      <c r="E17" s="43">
        <v>97</v>
      </c>
      <c r="F17" s="43">
        <v>95</v>
      </c>
      <c r="G17" s="43">
        <v>87</v>
      </c>
      <c r="H17" s="43">
        <v>95</v>
      </c>
      <c r="I17" s="43">
        <v>93</v>
      </c>
      <c r="J17" s="43">
        <v>91</v>
      </c>
      <c r="K17" s="43">
        <f t="shared" si="0"/>
        <v>558</v>
      </c>
      <c r="L17" s="44">
        <f t="shared" si="1"/>
        <v>16</v>
      </c>
      <c r="M17" s="43">
        <f t="shared" si="2"/>
        <v>192</v>
      </c>
      <c r="N17" s="43">
        <f t="shared" si="3"/>
        <v>182</v>
      </c>
      <c r="O17" s="43">
        <f t="shared" si="4"/>
        <v>184</v>
      </c>
    </row>
    <row r="18" spans="1:15" ht="14.25">
      <c r="A18" s="40">
        <v>4</v>
      </c>
      <c r="B18" s="40">
        <v>29</v>
      </c>
      <c r="C18" s="39" t="s">
        <v>104</v>
      </c>
      <c r="D18" s="40" t="s">
        <v>86</v>
      </c>
      <c r="E18" s="43">
        <v>99</v>
      </c>
      <c r="F18" s="43">
        <v>98</v>
      </c>
      <c r="G18" s="43">
        <v>89</v>
      </c>
      <c r="H18" s="43">
        <v>85</v>
      </c>
      <c r="I18" s="43">
        <v>91</v>
      </c>
      <c r="J18" s="43">
        <v>95</v>
      </c>
      <c r="K18" s="43">
        <f t="shared" si="0"/>
        <v>557</v>
      </c>
      <c r="L18" s="44">
        <f t="shared" si="1"/>
        <v>17</v>
      </c>
      <c r="M18" s="43">
        <f t="shared" si="2"/>
        <v>197</v>
      </c>
      <c r="N18" s="43">
        <f t="shared" si="3"/>
        <v>174</v>
      </c>
      <c r="O18" s="43">
        <f t="shared" si="4"/>
        <v>186</v>
      </c>
    </row>
    <row r="19" spans="1:15" ht="14.25">
      <c r="A19" s="40">
        <v>2</v>
      </c>
      <c r="B19" s="40">
        <v>34</v>
      </c>
      <c r="C19" s="39" t="s">
        <v>105</v>
      </c>
      <c r="D19" s="40" t="s">
        <v>86</v>
      </c>
      <c r="E19" s="43">
        <v>98</v>
      </c>
      <c r="F19" s="43">
        <v>97</v>
      </c>
      <c r="G19" s="43">
        <v>89</v>
      </c>
      <c r="H19" s="43">
        <v>92</v>
      </c>
      <c r="I19" s="43">
        <v>88</v>
      </c>
      <c r="J19" s="43">
        <v>93</v>
      </c>
      <c r="K19" s="43">
        <f t="shared" si="0"/>
        <v>557</v>
      </c>
      <c r="L19" s="44">
        <f t="shared" si="1"/>
        <v>17</v>
      </c>
      <c r="M19" s="43">
        <f t="shared" si="2"/>
        <v>195</v>
      </c>
      <c r="N19" s="43">
        <f t="shared" si="3"/>
        <v>181</v>
      </c>
      <c r="O19" s="43">
        <f t="shared" si="4"/>
        <v>181</v>
      </c>
    </row>
    <row r="20" spans="1:15" ht="14.25">
      <c r="A20" s="40">
        <v>4</v>
      </c>
      <c r="B20" s="40">
        <v>5</v>
      </c>
      <c r="C20" s="39" t="s">
        <v>106</v>
      </c>
      <c r="D20" s="40" t="s">
        <v>86</v>
      </c>
      <c r="E20" s="43">
        <v>96</v>
      </c>
      <c r="F20" s="43">
        <v>96</v>
      </c>
      <c r="G20" s="43">
        <v>93</v>
      </c>
      <c r="H20" s="43">
        <v>89</v>
      </c>
      <c r="I20" s="43">
        <v>92</v>
      </c>
      <c r="J20" s="43">
        <v>89</v>
      </c>
      <c r="K20" s="43">
        <f t="shared" si="0"/>
        <v>555</v>
      </c>
      <c r="L20" s="44">
        <f t="shared" si="1"/>
        <v>19</v>
      </c>
      <c r="M20" s="43">
        <f t="shared" si="2"/>
        <v>192</v>
      </c>
      <c r="N20" s="43">
        <f t="shared" si="3"/>
        <v>182</v>
      </c>
      <c r="O20" s="43">
        <f t="shared" si="4"/>
        <v>181</v>
      </c>
    </row>
    <row r="21" spans="1:15" ht="14.25">
      <c r="A21" s="40">
        <v>3</v>
      </c>
      <c r="B21" s="40">
        <v>10</v>
      </c>
      <c r="C21" s="39" t="s">
        <v>107</v>
      </c>
      <c r="D21" s="40" t="s">
        <v>86</v>
      </c>
      <c r="E21" s="43">
        <v>100</v>
      </c>
      <c r="F21" s="43">
        <v>100</v>
      </c>
      <c r="G21" s="43">
        <v>87</v>
      </c>
      <c r="H21" s="43">
        <v>89</v>
      </c>
      <c r="I21" s="43">
        <v>93</v>
      </c>
      <c r="J21" s="43">
        <v>86</v>
      </c>
      <c r="K21" s="43">
        <f t="shared" si="0"/>
        <v>555</v>
      </c>
      <c r="L21" s="44">
        <f t="shared" si="1"/>
        <v>19</v>
      </c>
      <c r="M21" s="43">
        <f t="shared" si="2"/>
        <v>200</v>
      </c>
      <c r="N21" s="43">
        <f t="shared" si="3"/>
        <v>176</v>
      </c>
      <c r="O21" s="43">
        <f t="shared" si="4"/>
        <v>179</v>
      </c>
    </row>
    <row r="22" spans="1:15" ht="14.25">
      <c r="A22" s="40">
        <v>2</v>
      </c>
      <c r="B22" s="40">
        <v>10</v>
      </c>
      <c r="C22" s="39" t="s">
        <v>108</v>
      </c>
      <c r="D22" s="40" t="s">
        <v>86</v>
      </c>
      <c r="E22" s="43">
        <v>98</v>
      </c>
      <c r="F22" s="43">
        <v>96</v>
      </c>
      <c r="G22" s="43">
        <v>88</v>
      </c>
      <c r="H22" s="43">
        <v>88</v>
      </c>
      <c r="I22" s="43">
        <v>91</v>
      </c>
      <c r="J22" s="43">
        <v>93</v>
      </c>
      <c r="K22" s="43">
        <f t="shared" si="0"/>
        <v>554</v>
      </c>
      <c r="L22" s="44">
        <f t="shared" si="1"/>
        <v>21</v>
      </c>
      <c r="M22" s="43">
        <f t="shared" si="2"/>
        <v>194</v>
      </c>
      <c r="N22" s="43">
        <f t="shared" si="3"/>
        <v>176</v>
      </c>
      <c r="O22" s="43">
        <f t="shared" si="4"/>
        <v>184</v>
      </c>
    </row>
    <row r="23" spans="1:15" ht="14.25">
      <c r="A23" s="40">
        <v>2</v>
      </c>
      <c r="B23" s="40">
        <v>22</v>
      </c>
      <c r="C23" s="39" t="s">
        <v>109</v>
      </c>
      <c r="D23" s="40" t="s">
        <v>86</v>
      </c>
      <c r="E23" s="43">
        <v>98</v>
      </c>
      <c r="F23" s="43">
        <v>95</v>
      </c>
      <c r="G23" s="43">
        <v>91</v>
      </c>
      <c r="H23" s="43">
        <v>87</v>
      </c>
      <c r="I23" s="43">
        <v>92</v>
      </c>
      <c r="J23" s="43">
        <v>91</v>
      </c>
      <c r="K23" s="43">
        <f t="shared" si="0"/>
        <v>554</v>
      </c>
      <c r="L23" s="44">
        <f t="shared" si="1"/>
        <v>21</v>
      </c>
      <c r="M23" s="43">
        <f t="shared" si="2"/>
        <v>193</v>
      </c>
      <c r="N23" s="43">
        <f t="shared" si="3"/>
        <v>178</v>
      </c>
      <c r="O23" s="43">
        <f t="shared" si="4"/>
        <v>183</v>
      </c>
    </row>
    <row r="24" spans="1:15" ht="14.25">
      <c r="A24" s="40">
        <v>2</v>
      </c>
      <c r="B24" s="40">
        <v>5</v>
      </c>
      <c r="C24" s="39" t="s">
        <v>110</v>
      </c>
      <c r="D24" s="40" t="s">
        <v>86</v>
      </c>
      <c r="E24" s="43">
        <v>95</v>
      </c>
      <c r="F24" s="43">
        <v>96</v>
      </c>
      <c r="G24" s="43">
        <v>90</v>
      </c>
      <c r="H24" s="43">
        <v>97</v>
      </c>
      <c r="I24" s="43">
        <v>87</v>
      </c>
      <c r="J24" s="43">
        <v>89</v>
      </c>
      <c r="K24" s="43">
        <f t="shared" si="0"/>
        <v>554</v>
      </c>
      <c r="L24" s="44">
        <f t="shared" si="1"/>
        <v>21</v>
      </c>
      <c r="M24" s="43">
        <f t="shared" si="2"/>
        <v>191</v>
      </c>
      <c r="N24" s="43">
        <f t="shared" si="3"/>
        <v>187</v>
      </c>
      <c r="O24" s="43">
        <f t="shared" si="4"/>
        <v>176</v>
      </c>
    </row>
    <row r="25" spans="1:15" ht="14.25">
      <c r="A25" s="40">
        <v>4</v>
      </c>
      <c r="B25" s="40">
        <v>32</v>
      </c>
      <c r="C25" s="39" t="s">
        <v>111</v>
      </c>
      <c r="D25" s="40" t="s">
        <v>86</v>
      </c>
      <c r="E25" s="43">
        <v>95</v>
      </c>
      <c r="F25" s="43">
        <v>94</v>
      </c>
      <c r="G25" s="43">
        <v>87</v>
      </c>
      <c r="H25" s="43">
        <v>96</v>
      </c>
      <c r="I25" s="43">
        <v>92</v>
      </c>
      <c r="J25" s="43">
        <v>89</v>
      </c>
      <c r="K25" s="43">
        <f t="shared" si="0"/>
        <v>553</v>
      </c>
      <c r="L25" s="44">
        <f t="shared" si="1"/>
        <v>24</v>
      </c>
      <c r="M25" s="43">
        <f t="shared" si="2"/>
        <v>189</v>
      </c>
      <c r="N25" s="43">
        <f t="shared" si="3"/>
        <v>183</v>
      </c>
      <c r="O25" s="43">
        <f t="shared" si="4"/>
        <v>181</v>
      </c>
    </row>
    <row r="26" spans="1:15" ht="14.25">
      <c r="A26" s="40">
        <v>1</v>
      </c>
      <c r="B26" s="40">
        <v>5</v>
      </c>
      <c r="C26" s="39" t="s">
        <v>112</v>
      </c>
      <c r="D26" s="40" t="s">
        <v>86</v>
      </c>
      <c r="E26" s="43">
        <v>98</v>
      </c>
      <c r="F26" s="43">
        <v>98</v>
      </c>
      <c r="G26" s="43">
        <v>91</v>
      </c>
      <c r="H26" s="43">
        <v>91</v>
      </c>
      <c r="I26" s="43">
        <v>87</v>
      </c>
      <c r="J26" s="43">
        <v>87</v>
      </c>
      <c r="K26" s="43">
        <f t="shared" si="0"/>
        <v>552</v>
      </c>
      <c r="L26" s="44">
        <f t="shared" si="1"/>
        <v>25</v>
      </c>
      <c r="M26" s="43">
        <f t="shared" si="2"/>
        <v>196</v>
      </c>
      <c r="N26" s="43">
        <f t="shared" si="3"/>
        <v>182</v>
      </c>
      <c r="O26" s="43">
        <f t="shared" si="4"/>
        <v>174</v>
      </c>
    </row>
    <row r="27" spans="1:15" ht="14.25">
      <c r="A27" s="40">
        <v>1</v>
      </c>
      <c r="B27" s="40">
        <v>15</v>
      </c>
      <c r="C27" s="41" t="s">
        <v>113</v>
      </c>
      <c r="D27" s="40" t="s">
        <v>84</v>
      </c>
      <c r="E27" s="43">
        <v>93</v>
      </c>
      <c r="F27" s="43">
        <v>95</v>
      </c>
      <c r="G27" s="43">
        <v>88</v>
      </c>
      <c r="H27" s="43">
        <v>90</v>
      </c>
      <c r="I27" s="43">
        <v>91</v>
      </c>
      <c r="J27" s="43">
        <v>93</v>
      </c>
      <c r="K27" s="43">
        <f t="shared" si="0"/>
        <v>550</v>
      </c>
      <c r="L27" s="44">
        <f t="shared" si="1"/>
        <v>26</v>
      </c>
      <c r="M27" s="43">
        <f t="shared" si="2"/>
        <v>188</v>
      </c>
      <c r="N27" s="43">
        <f t="shared" si="3"/>
        <v>178</v>
      </c>
      <c r="O27" s="43">
        <f t="shared" si="4"/>
        <v>184</v>
      </c>
    </row>
    <row r="28" spans="1:15" ht="14.25">
      <c r="A28" s="40">
        <v>1</v>
      </c>
      <c r="B28" s="40">
        <v>24</v>
      </c>
      <c r="C28" s="39" t="s">
        <v>114</v>
      </c>
      <c r="D28" s="40" t="s">
        <v>93</v>
      </c>
      <c r="E28" s="43">
        <v>93</v>
      </c>
      <c r="F28" s="43">
        <v>96</v>
      </c>
      <c r="G28" s="43">
        <v>84</v>
      </c>
      <c r="H28" s="43">
        <v>86</v>
      </c>
      <c r="I28" s="43">
        <v>95</v>
      </c>
      <c r="J28" s="43">
        <v>94</v>
      </c>
      <c r="K28" s="43">
        <f t="shared" si="0"/>
        <v>548</v>
      </c>
      <c r="L28" s="44">
        <f t="shared" si="1"/>
        <v>27</v>
      </c>
      <c r="M28" s="43">
        <f t="shared" si="2"/>
        <v>189</v>
      </c>
      <c r="N28" s="43">
        <f t="shared" si="3"/>
        <v>170</v>
      </c>
      <c r="O28" s="43">
        <f t="shared" si="4"/>
        <v>189</v>
      </c>
    </row>
    <row r="29" spans="1:15" ht="14.25">
      <c r="A29" s="40">
        <v>1</v>
      </c>
      <c r="B29" s="40">
        <v>14</v>
      </c>
      <c r="C29" s="41" t="s">
        <v>115</v>
      </c>
      <c r="D29" s="40" t="s">
        <v>116</v>
      </c>
      <c r="E29" s="43">
        <v>96</v>
      </c>
      <c r="F29" s="43">
        <v>94</v>
      </c>
      <c r="G29" s="43">
        <v>86</v>
      </c>
      <c r="H29" s="43">
        <v>89</v>
      </c>
      <c r="I29" s="43">
        <v>91</v>
      </c>
      <c r="J29" s="43">
        <v>92</v>
      </c>
      <c r="K29" s="43">
        <f t="shared" si="0"/>
        <v>548</v>
      </c>
      <c r="L29" s="44">
        <f t="shared" si="1"/>
        <v>27</v>
      </c>
      <c r="M29" s="43">
        <f t="shared" si="2"/>
        <v>190</v>
      </c>
      <c r="N29" s="43">
        <f t="shared" si="3"/>
        <v>175</v>
      </c>
      <c r="O29" s="43">
        <f t="shared" si="4"/>
        <v>183</v>
      </c>
    </row>
    <row r="30" spans="1:15" ht="14.25">
      <c r="A30" s="40">
        <v>4</v>
      </c>
      <c r="B30" s="40">
        <v>18</v>
      </c>
      <c r="C30" s="41" t="s">
        <v>117</v>
      </c>
      <c r="D30" s="40" t="s">
        <v>93</v>
      </c>
      <c r="E30" s="43">
        <v>93</v>
      </c>
      <c r="F30" s="43">
        <v>94</v>
      </c>
      <c r="G30" s="43">
        <v>93</v>
      </c>
      <c r="H30" s="43">
        <v>92</v>
      </c>
      <c r="I30" s="43">
        <v>86</v>
      </c>
      <c r="J30" s="43">
        <v>90</v>
      </c>
      <c r="K30" s="43">
        <f t="shared" si="0"/>
        <v>548</v>
      </c>
      <c r="L30" s="44">
        <f t="shared" si="1"/>
        <v>27</v>
      </c>
      <c r="M30" s="43">
        <f t="shared" si="2"/>
        <v>187</v>
      </c>
      <c r="N30" s="43">
        <f t="shared" si="3"/>
        <v>185</v>
      </c>
      <c r="O30" s="43">
        <f t="shared" si="4"/>
        <v>176</v>
      </c>
    </row>
    <row r="31" spans="1:15" ht="14.25">
      <c r="A31" s="40">
        <v>3</v>
      </c>
      <c r="B31" s="40">
        <v>13</v>
      </c>
      <c r="C31" s="41" t="s">
        <v>118</v>
      </c>
      <c r="D31" s="40" t="s">
        <v>86</v>
      </c>
      <c r="E31" s="43">
        <v>97</v>
      </c>
      <c r="F31" s="43">
        <v>97</v>
      </c>
      <c r="G31" s="43">
        <v>86</v>
      </c>
      <c r="H31" s="43">
        <v>92</v>
      </c>
      <c r="I31" s="43">
        <v>88</v>
      </c>
      <c r="J31" s="43">
        <v>88</v>
      </c>
      <c r="K31" s="43">
        <f t="shared" si="0"/>
        <v>548</v>
      </c>
      <c r="L31" s="44">
        <f t="shared" si="1"/>
        <v>27</v>
      </c>
      <c r="M31" s="43">
        <f t="shared" si="2"/>
        <v>194</v>
      </c>
      <c r="N31" s="43">
        <f t="shared" si="3"/>
        <v>178</v>
      </c>
      <c r="O31" s="43">
        <f t="shared" si="4"/>
        <v>176</v>
      </c>
    </row>
    <row r="32" spans="1:15" ht="14.25">
      <c r="A32" s="40">
        <v>3</v>
      </c>
      <c r="B32" s="40">
        <v>3</v>
      </c>
      <c r="C32" s="39" t="s">
        <v>119</v>
      </c>
      <c r="D32" s="40" t="s">
        <v>86</v>
      </c>
      <c r="E32" s="43">
        <v>99</v>
      </c>
      <c r="F32" s="43">
        <v>97</v>
      </c>
      <c r="G32" s="43">
        <v>90</v>
      </c>
      <c r="H32" s="43">
        <v>89</v>
      </c>
      <c r="I32" s="43">
        <v>84</v>
      </c>
      <c r="J32" s="43">
        <v>88</v>
      </c>
      <c r="K32" s="43">
        <f t="shared" si="0"/>
        <v>547</v>
      </c>
      <c r="L32" s="44">
        <f t="shared" si="1"/>
        <v>31</v>
      </c>
      <c r="M32" s="43">
        <f t="shared" si="2"/>
        <v>196</v>
      </c>
      <c r="N32" s="43">
        <f t="shared" si="3"/>
        <v>179</v>
      </c>
      <c r="O32" s="43">
        <f t="shared" si="4"/>
        <v>172</v>
      </c>
    </row>
    <row r="33" spans="1:15" ht="14.25">
      <c r="A33" s="40">
        <v>4</v>
      </c>
      <c r="B33" s="40">
        <v>10</v>
      </c>
      <c r="C33" s="39" t="s">
        <v>120</v>
      </c>
      <c r="D33" s="40" t="s">
        <v>86</v>
      </c>
      <c r="E33" s="43">
        <v>98</v>
      </c>
      <c r="F33" s="43">
        <v>95</v>
      </c>
      <c r="G33" s="43">
        <v>88</v>
      </c>
      <c r="H33" s="43">
        <v>84</v>
      </c>
      <c r="I33" s="43">
        <v>94</v>
      </c>
      <c r="J33" s="43">
        <v>88</v>
      </c>
      <c r="K33" s="43">
        <f t="shared" si="0"/>
        <v>547</v>
      </c>
      <c r="L33" s="44">
        <f t="shared" si="1"/>
        <v>31</v>
      </c>
      <c r="M33" s="43">
        <f t="shared" si="2"/>
        <v>193</v>
      </c>
      <c r="N33" s="43">
        <f t="shared" si="3"/>
        <v>172</v>
      </c>
      <c r="O33" s="43">
        <f t="shared" si="4"/>
        <v>182</v>
      </c>
    </row>
    <row r="34" spans="1:15" ht="14.25">
      <c r="A34" s="40">
        <v>1</v>
      </c>
      <c r="B34" s="40">
        <v>33</v>
      </c>
      <c r="C34" s="39" t="s">
        <v>121</v>
      </c>
      <c r="D34" s="40" t="s">
        <v>84</v>
      </c>
      <c r="E34" s="43">
        <v>94</v>
      </c>
      <c r="F34" s="43">
        <v>96</v>
      </c>
      <c r="G34" s="43">
        <v>89</v>
      </c>
      <c r="H34" s="43">
        <v>88</v>
      </c>
      <c r="I34" s="43">
        <v>85</v>
      </c>
      <c r="J34" s="43">
        <v>93</v>
      </c>
      <c r="K34" s="43">
        <f t="shared" si="0"/>
        <v>545</v>
      </c>
      <c r="L34" s="44">
        <f aca="true" t="shared" si="5" ref="L34:L65">RANK(K34,K$2:K$76)</f>
        <v>33</v>
      </c>
      <c r="M34" s="43">
        <f t="shared" si="2"/>
        <v>190</v>
      </c>
      <c r="N34" s="43">
        <f t="shared" si="3"/>
        <v>177</v>
      </c>
      <c r="O34" s="43">
        <f t="shared" si="4"/>
        <v>178</v>
      </c>
    </row>
    <row r="35" spans="1:15" ht="14.25">
      <c r="A35" s="40">
        <v>2</v>
      </c>
      <c r="B35" s="40">
        <v>18</v>
      </c>
      <c r="C35" s="41" t="s">
        <v>122</v>
      </c>
      <c r="D35" s="40" t="s">
        <v>93</v>
      </c>
      <c r="E35" s="43">
        <v>96</v>
      </c>
      <c r="F35" s="43">
        <v>93</v>
      </c>
      <c r="G35" s="43">
        <v>92</v>
      </c>
      <c r="H35" s="43">
        <v>95</v>
      </c>
      <c r="I35" s="43">
        <v>80</v>
      </c>
      <c r="J35" s="43">
        <v>88</v>
      </c>
      <c r="K35" s="43">
        <f t="shared" si="0"/>
        <v>544</v>
      </c>
      <c r="L35" s="44">
        <f t="shared" si="5"/>
        <v>34</v>
      </c>
      <c r="M35" s="43">
        <f t="shared" si="2"/>
        <v>189</v>
      </c>
      <c r="N35" s="43">
        <f t="shared" si="3"/>
        <v>187</v>
      </c>
      <c r="O35" s="43">
        <f t="shared" si="4"/>
        <v>168</v>
      </c>
    </row>
    <row r="36" spans="1:15" ht="14.25">
      <c r="A36" s="40">
        <v>4</v>
      </c>
      <c r="B36" s="40">
        <v>9</v>
      </c>
      <c r="C36" s="39" t="s">
        <v>123</v>
      </c>
      <c r="D36" s="40" t="s">
        <v>84</v>
      </c>
      <c r="E36" s="43">
        <v>94</v>
      </c>
      <c r="F36" s="43">
        <v>97</v>
      </c>
      <c r="G36" s="43">
        <v>88</v>
      </c>
      <c r="H36" s="43">
        <v>88</v>
      </c>
      <c r="I36" s="43">
        <v>89</v>
      </c>
      <c r="J36" s="43">
        <v>88</v>
      </c>
      <c r="K36" s="43">
        <f t="shared" si="0"/>
        <v>544</v>
      </c>
      <c r="L36" s="44">
        <f t="shared" si="5"/>
        <v>34</v>
      </c>
      <c r="M36" s="43">
        <f t="shared" si="2"/>
        <v>191</v>
      </c>
      <c r="N36" s="43">
        <f t="shared" si="3"/>
        <v>176</v>
      </c>
      <c r="O36" s="43">
        <f t="shared" si="4"/>
        <v>177</v>
      </c>
    </row>
    <row r="37" spans="1:15" ht="14.25">
      <c r="A37" s="40">
        <v>3</v>
      </c>
      <c r="B37" s="40">
        <v>19</v>
      </c>
      <c r="C37" s="41" t="s">
        <v>124</v>
      </c>
      <c r="D37" s="40" t="s">
        <v>99</v>
      </c>
      <c r="E37" s="43">
        <v>97</v>
      </c>
      <c r="F37" s="43">
        <v>98</v>
      </c>
      <c r="G37" s="43">
        <v>86</v>
      </c>
      <c r="H37" s="43">
        <v>86</v>
      </c>
      <c r="I37" s="43">
        <v>84</v>
      </c>
      <c r="J37" s="43">
        <v>91</v>
      </c>
      <c r="K37" s="43">
        <f t="shared" si="0"/>
        <v>542</v>
      </c>
      <c r="L37" s="44">
        <f t="shared" si="5"/>
        <v>36</v>
      </c>
      <c r="M37" s="43">
        <f t="shared" si="2"/>
        <v>195</v>
      </c>
      <c r="N37" s="43">
        <f t="shared" si="3"/>
        <v>172</v>
      </c>
      <c r="O37" s="43">
        <f t="shared" si="4"/>
        <v>175</v>
      </c>
    </row>
    <row r="38" spans="1:15" ht="14.25">
      <c r="A38" s="40">
        <v>3</v>
      </c>
      <c r="B38" s="40">
        <v>25</v>
      </c>
      <c r="C38" s="39" t="s">
        <v>125</v>
      </c>
      <c r="D38" s="40" t="s">
        <v>86</v>
      </c>
      <c r="E38" s="43">
        <v>99</v>
      </c>
      <c r="F38" s="43">
        <v>98</v>
      </c>
      <c r="G38" s="43">
        <v>78</v>
      </c>
      <c r="H38" s="43">
        <v>87</v>
      </c>
      <c r="I38" s="43">
        <v>93</v>
      </c>
      <c r="J38" s="43">
        <v>87</v>
      </c>
      <c r="K38" s="43">
        <f t="shared" si="0"/>
        <v>542</v>
      </c>
      <c r="L38" s="44">
        <f t="shared" si="5"/>
        <v>36</v>
      </c>
      <c r="M38" s="43">
        <f t="shared" si="2"/>
        <v>197</v>
      </c>
      <c r="N38" s="43">
        <f t="shared" si="3"/>
        <v>165</v>
      </c>
      <c r="O38" s="43">
        <f t="shared" si="4"/>
        <v>180</v>
      </c>
    </row>
    <row r="39" spans="1:15" ht="14.25">
      <c r="A39" s="40">
        <v>4</v>
      </c>
      <c r="B39" s="40">
        <v>22</v>
      </c>
      <c r="C39" s="39" t="s">
        <v>126</v>
      </c>
      <c r="D39" s="40" t="s">
        <v>86</v>
      </c>
      <c r="E39" s="43">
        <v>99</v>
      </c>
      <c r="F39" s="43">
        <v>96</v>
      </c>
      <c r="G39" s="43">
        <v>80</v>
      </c>
      <c r="H39" s="43">
        <v>82</v>
      </c>
      <c r="I39" s="43">
        <v>89</v>
      </c>
      <c r="J39" s="43">
        <v>95</v>
      </c>
      <c r="K39" s="43">
        <f t="shared" si="0"/>
        <v>541</v>
      </c>
      <c r="L39" s="44">
        <f t="shared" si="5"/>
        <v>38</v>
      </c>
      <c r="M39" s="43">
        <f t="shared" si="2"/>
        <v>195</v>
      </c>
      <c r="N39" s="43">
        <f t="shared" si="3"/>
        <v>162</v>
      </c>
      <c r="O39" s="43">
        <f t="shared" si="4"/>
        <v>184</v>
      </c>
    </row>
    <row r="40" spans="1:15" ht="14.25">
      <c r="A40" s="40">
        <v>4</v>
      </c>
      <c r="B40" s="40">
        <v>19</v>
      </c>
      <c r="C40" s="41" t="s">
        <v>127</v>
      </c>
      <c r="D40" s="40" t="s">
        <v>99</v>
      </c>
      <c r="E40" s="43">
        <v>94</v>
      </c>
      <c r="F40" s="43">
        <v>98</v>
      </c>
      <c r="G40" s="43">
        <v>88</v>
      </c>
      <c r="H40" s="43">
        <v>82</v>
      </c>
      <c r="I40" s="43">
        <v>87</v>
      </c>
      <c r="J40" s="43">
        <v>88</v>
      </c>
      <c r="K40" s="43">
        <f t="shared" si="0"/>
        <v>537</v>
      </c>
      <c r="L40" s="44">
        <f t="shared" si="5"/>
        <v>39</v>
      </c>
      <c r="M40" s="43">
        <f t="shared" si="2"/>
        <v>192</v>
      </c>
      <c r="N40" s="43">
        <f t="shared" si="3"/>
        <v>170</v>
      </c>
      <c r="O40" s="43">
        <f t="shared" si="4"/>
        <v>175</v>
      </c>
    </row>
    <row r="41" spans="1:15" ht="14.25">
      <c r="A41" s="40">
        <v>3</v>
      </c>
      <c r="B41" s="40">
        <v>34</v>
      </c>
      <c r="C41" s="39" t="s">
        <v>128</v>
      </c>
      <c r="D41" s="40" t="s">
        <v>86</v>
      </c>
      <c r="E41" s="43">
        <v>95</v>
      </c>
      <c r="F41" s="43">
        <v>97</v>
      </c>
      <c r="G41" s="43">
        <v>87</v>
      </c>
      <c r="H41" s="43">
        <v>86</v>
      </c>
      <c r="I41" s="43">
        <v>88</v>
      </c>
      <c r="J41" s="43">
        <v>84</v>
      </c>
      <c r="K41" s="43">
        <f t="shared" si="0"/>
        <v>537</v>
      </c>
      <c r="L41" s="44">
        <f t="shared" si="5"/>
        <v>39</v>
      </c>
      <c r="M41" s="43">
        <f t="shared" si="2"/>
        <v>192</v>
      </c>
      <c r="N41" s="43">
        <f t="shared" si="3"/>
        <v>173</v>
      </c>
      <c r="O41" s="43">
        <f t="shared" si="4"/>
        <v>172</v>
      </c>
    </row>
    <row r="42" spans="1:15" ht="14.25">
      <c r="A42" s="40">
        <v>2</v>
      </c>
      <c r="B42" s="40">
        <v>19</v>
      </c>
      <c r="C42" s="41" t="s">
        <v>129</v>
      </c>
      <c r="D42" s="40" t="s">
        <v>99</v>
      </c>
      <c r="E42" s="43">
        <v>93</v>
      </c>
      <c r="F42" s="43">
        <v>94</v>
      </c>
      <c r="G42" s="43">
        <v>80</v>
      </c>
      <c r="H42" s="43">
        <v>89</v>
      </c>
      <c r="I42" s="43">
        <v>88</v>
      </c>
      <c r="J42" s="43">
        <v>92</v>
      </c>
      <c r="K42" s="43">
        <f t="shared" si="0"/>
        <v>536</v>
      </c>
      <c r="L42" s="44">
        <f t="shared" si="5"/>
        <v>41</v>
      </c>
      <c r="M42" s="43">
        <f t="shared" si="2"/>
        <v>187</v>
      </c>
      <c r="N42" s="43">
        <f t="shared" si="3"/>
        <v>169</v>
      </c>
      <c r="O42" s="43">
        <f t="shared" si="4"/>
        <v>180</v>
      </c>
    </row>
    <row r="43" spans="1:15" ht="14.25">
      <c r="A43" s="40">
        <v>2</v>
      </c>
      <c r="B43" s="40">
        <v>7</v>
      </c>
      <c r="C43" s="39" t="s">
        <v>130</v>
      </c>
      <c r="D43" s="40" t="s">
        <v>93</v>
      </c>
      <c r="E43" s="43">
        <v>96</v>
      </c>
      <c r="F43" s="43">
        <v>97</v>
      </c>
      <c r="G43" s="43">
        <v>87</v>
      </c>
      <c r="H43" s="43">
        <v>88</v>
      </c>
      <c r="I43" s="43">
        <v>87</v>
      </c>
      <c r="J43" s="43">
        <v>80</v>
      </c>
      <c r="K43" s="43">
        <f t="shared" si="0"/>
        <v>535</v>
      </c>
      <c r="L43" s="44">
        <f t="shared" si="5"/>
        <v>42</v>
      </c>
      <c r="M43" s="43">
        <f t="shared" si="2"/>
        <v>193</v>
      </c>
      <c r="N43" s="43">
        <f t="shared" si="3"/>
        <v>175</v>
      </c>
      <c r="O43" s="43">
        <f t="shared" si="4"/>
        <v>167</v>
      </c>
    </row>
    <row r="44" spans="1:15" ht="14.25">
      <c r="A44" s="40">
        <v>3</v>
      </c>
      <c r="B44" s="40">
        <v>5</v>
      </c>
      <c r="C44" s="39" t="s">
        <v>131</v>
      </c>
      <c r="D44" s="40" t="s">
        <v>86</v>
      </c>
      <c r="E44" s="43">
        <v>94</v>
      </c>
      <c r="F44" s="43">
        <v>88</v>
      </c>
      <c r="G44" s="43">
        <v>85</v>
      </c>
      <c r="H44" s="43">
        <v>87</v>
      </c>
      <c r="I44" s="43">
        <v>87</v>
      </c>
      <c r="J44" s="43">
        <v>93</v>
      </c>
      <c r="K44" s="43">
        <f t="shared" si="0"/>
        <v>534</v>
      </c>
      <c r="L44" s="44">
        <f t="shared" si="5"/>
        <v>43</v>
      </c>
      <c r="M44" s="43">
        <f t="shared" si="2"/>
        <v>182</v>
      </c>
      <c r="N44" s="43">
        <f t="shared" si="3"/>
        <v>172</v>
      </c>
      <c r="O44" s="43">
        <f t="shared" si="4"/>
        <v>180</v>
      </c>
    </row>
    <row r="45" spans="1:15" ht="14.25">
      <c r="A45" s="40">
        <v>3</v>
      </c>
      <c r="B45" s="40">
        <v>16</v>
      </c>
      <c r="C45" s="41" t="s">
        <v>132</v>
      </c>
      <c r="D45" s="40" t="s">
        <v>89</v>
      </c>
      <c r="E45" s="43">
        <v>94</v>
      </c>
      <c r="F45" s="43">
        <v>96</v>
      </c>
      <c r="G45" s="43">
        <v>88</v>
      </c>
      <c r="H45" s="43">
        <v>83</v>
      </c>
      <c r="I45" s="43">
        <v>87</v>
      </c>
      <c r="J45" s="43">
        <v>85</v>
      </c>
      <c r="K45" s="43">
        <f t="shared" si="0"/>
        <v>533</v>
      </c>
      <c r="L45" s="44">
        <f t="shared" si="5"/>
        <v>44</v>
      </c>
      <c r="M45" s="43">
        <f t="shared" si="2"/>
        <v>190</v>
      </c>
      <c r="N45" s="43">
        <f t="shared" si="3"/>
        <v>171</v>
      </c>
      <c r="O45" s="43">
        <f t="shared" si="4"/>
        <v>172</v>
      </c>
    </row>
    <row r="46" spans="1:15" ht="14.25">
      <c r="A46" s="40">
        <v>1</v>
      </c>
      <c r="B46" s="40">
        <v>7</v>
      </c>
      <c r="C46" s="39" t="s">
        <v>133</v>
      </c>
      <c r="D46" s="40" t="s">
        <v>93</v>
      </c>
      <c r="E46" s="43">
        <v>96</v>
      </c>
      <c r="F46" s="43">
        <v>95</v>
      </c>
      <c r="G46" s="43">
        <v>81</v>
      </c>
      <c r="H46" s="43">
        <v>84</v>
      </c>
      <c r="I46" s="43">
        <v>86</v>
      </c>
      <c r="J46" s="43">
        <v>90</v>
      </c>
      <c r="K46" s="43">
        <f t="shared" si="0"/>
        <v>532</v>
      </c>
      <c r="L46" s="44">
        <f t="shared" si="5"/>
        <v>45</v>
      </c>
      <c r="M46" s="43">
        <f t="shared" si="2"/>
        <v>191</v>
      </c>
      <c r="N46" s="43">
        <f t="shared" si="3"/>
        <v>165</v>
      </c>
      <c r="O46" s="43">
        <f t="shared" si="4"/>
        <v>176</v>
      </c>
    </row>
    <row r="47" spans="1:15" ht="14.25">
      <c r="A47" s="40">
        <v>1</v>
      </c>
      <c r="B47" s="40">
        <v>9</v>
      </c>
      <c r="C47" s="39" t="s">
        <v>134</v>
      </c>
      <c r="D47" s="40" t="s">
        <v>84</v>
      </c>
      <c r="E47" s="43">
        <v>95</v>
      </c>
      <c r="F47" s="43">
        <v>94</v>
      </c>
      <c r="G47" s="43">
        <v>87</v>
      </c>
      <c r="H47" s="43">
        <v>86</v>
      </c>
      <c r="I47" s="43">
        <v>86</v>
      </c>
      <c r="J47" s="43">
        <v>84</v>
      </c>
      <c r="K47" s="43">
        <f t="shared" si="0"/>
        <v>532</v>
      </c>
      <c r="L47" s="44">
        <f t="shared" si="5"/>
        <v>45</v>
      </c>
      <c r="M47" s="43">
        <f t="shared" si="2"/>
        <v>189</v>
      </c>
      <c r="N47" s="43">
        <f t="shared" si="3"/>
        <v>173</v>
      </c>
      <c r="O47" s="43">
        <f t="shared" si="4"/>
        <v>170</v>
      </c>
    </row>
    <row r="48" spans="1:15" ht="14.25">
      <c r="A48" s="40">
        <v>1</v>
      </c>
      <c r="B48" s="40">
        <v>8</v>
      </c>
      <c r="C48" s="39" t="s">
        <v>135</v>
      </c>
      <c r="D48" s="40" t="s">
        <v>86</v>
      </c>
      <c r="E48" s="43">
        <v>93</v>
      </c>
      <c r="F48" s="43">
        <v>95</v>
      </c>
      <c r="G48" s="43">
        <v>88</v>
      </c>
      <c r="H48" s="43">
        <v>84</v>
      </c>
      <c r="I48" s="43">
        <v>92</v>
      </c>
      <c r="J48" s="43">
        <v>80</v>
      </c>
      <c r="K48" s="43">
        <f t="shared" si="0"/>
        <v>532</v>
      </c>
      <c r="L48" s="44">
        <f t="shared" si="5"/>
        <v>45</v>
      </c>
      <c r="M48" s="43">
        <f t="shared" si="2"/>
        <v>188</v>
      </c>
      <c r="N48" s="43">
        <f t="shared" si="3"/>
        <v>172</v>
      </c>
      <c r="O48" s="43">
        <f t="shared" si="4"/>
        <v>172</v>
      </c>
    </row>
    <row r="49" spans="1:15" ht="14.25">
      <c r="A49" s="40">
        <v>2</v>
      </c>
      <c r="B49" s="40">
        <v>9</v>
      </c>
      <c r="C49" s="39" t="s">
        <v>136</v>
      </c>
      <c r="D49" s="40" t="s">
        <v>84</v>
      </c>
      <c r="E49" s="43">
        <v>94</v>
      </c>
      <c r="F49" s="43">
        <v>96</v>
      </c>
      <c r="G49" s="43">
        <v>82</v>
      </c>
      <c r="H49" s="43">
        <v>82</v>
      </c>
      <c r="I49" s="43">
        <v>88</v>
      </c>
      <c r="J49" s="43">
        <v>87</v>
      </c>
      <c r="K49" s="43">
        <f t="shared" si="0"/>
        <v>529</v>
      </c>
      <c r="L49" s="44">
        <f t="shared" si="5"/>
        <v>48</v>
      </c>
      <c r="M49" s="43">
        <f t="shared" si="2"/>
        <v>190</v>
      </c>
      <c r="N49" s="43">
        <f t="shared" si="3"/>
        <v>164</v>
      </c>
      <c r="O49" s="43">
        <f t="shared" si="4"/>
        <v>175</v>
      </c>
    </row>
    <row r="50" spans="1:15" ht="14.25">
      <c r="A50" s="40">
        <v>4</v>
      </c>
      <c r="B50" s="40">
        <v>25</v>
      </c>
      <c r="C50" s="39" t="s">
        <v>137</v>
      </c>
      <c r="D50" s="40" t="s">
        <v>86</v>
      </c>
      <c r="E50" s="43">
        <v>96</v>
      </c>
      <c r="F50" s="43">
        <v>98</v>
      </c>
      <c r="G50" s="43">
        <v>76</v>
      </c>
      <c r="H50" s="43">
        <v>81</v>
      </c>
      <c r="I50" s="43">
        <v>88</v>
      </c>
      <c r="J50" s="43">
        <v>87</v>
      </c>
      <c r="K50" s="43">
        <f t="shared" si="0"/>
        <v>526</v>
      </c>
      <c r="L50" s="44">
        <f t="shared" si="5"/>
        <v>49</v>
      </c>
      <c r="M50" s="43">
        <f t="shared" si="2"/>
        <v>194</v>
      </c>
      <c r="N50" s="43">
        <f t="shared" si="3"/>
        <v>157</v>
      </c>
      <c r="O50" s="43">
        <f t="shared" si="4"/>
        <v>175</v>
      </c>
    </row>
    <row r="51" spans="1:15" ht="14.25">
      <c r="A51" s="40">
        <v>2</v>
      </c>
      <c r="B51" s="40">
        <v>2</v>
      </c>
      <c r="C51" s="39" t="s">
        <v>138</v>
      </c>
      <c r="D51" s="40" t="s">
        <v>116</v>
      </c>
      <c r="E51" s="43">
        <v>92</v>
      </c>
      <c r="F51" s="43">
        <v>97</v>
      </c>
      <c r="G51" s="43">
        <v>87</v>
      </c>
      <c r="H51" s="43">
        <v>85</v>
      </c>
      <c r="I51" s="43">
        <v>78</v>
      </c>
      <c r="J51" s="43">
        <v>85</v>
      </c>
      <c r="K51" s="43">
        <f t="shared" si="0"/>
        <v>524</v>
      </c>
      <c r="L51" s="44">
        <f t="shared" si="5"/>
        <v>50</v>
      </c>
      <c r="M51" s="43">
        <f t="shared" si="2"/>
        <v>189</v>
      </c>
      <c r="N51" s="43">
        <f t="shared" si="3"/>
        <v>172</v>
      </c>
      <c r="O51" s="43">
        <f t="shared" si="4"/>
        <v>163</v>
      </c>
    </row>
    <row r="52" spans="1:15" ht="14.25">
      <c r="A52" s="40">
        <v>4</v>
      </c>
      <c r="B52" s="40">
        <v>33</v>
      </c>
      <c r="C52" s="39" t="s">
        <v>139</v>
      </c>
      <c r="D52" s="40" t="s">
        <v>84</v>
      </c>
      <c r="E52" s="43">
        <v>89</v>
      </c>
      <c r="F52" s="43">
        <v>91</v>
      </c>
      <c r="G52" s="43">
        <v>87</v>
      </c>
      <c r="H52" s="43">
        <v>89</v>
      </c>
      <c r="I52" s="43">
        <v>82</v>
      </c>
      <c r="J52" s="43">
        <v>83</v>
      </c>
      <c r="K52" s="43">
        <f t="shared" si="0"/>
        <v>521</v>
      </c>
      <c r="L52" s="44">
        <f t="shared" si="5"/>
        <v>51</v>
      </c>
      <c r="M52" s="43">
        <f t="shared" si="2"/>
        <v>180</v>
      </c>
      <c r="N52" s="43">
        <f t="shared" si="3"/>
        <v>176</v>
      </c>
      <c r="O52" s="43">
        <f t="shared" si="4"/>
        <v>165</v>
      </c>
    </row>
    <row r="53" spans="1:15" ht="14.25">
      <c r="A53" s="40">
        <v>1</v>
      </c>
      <c r="B53" s="40">
        <v>32</v>
      </c>
      <c r="C53" s="39" t="s">
        <v>140</v>
      </c>
      <c r="D53" s="40" t="s">
        <v>86</v>
      </c>
      <c r="E53" s="43">
        <v>87</v>
      </c>
      <c r="F53" s="43">
        <v>93</v>
      </c>
      <c r="G53" s="43">
        <v>90</v>
      </c>
      <c r="H53" s="43">
        <v>78</v>
      </c>
      <c r="I53" s="43">
        <v>93</v>
      </c>
      <c r="J53" s="43">
        <v>80</v>
      </c>
      <c r="K53" s="43">
        <f t="shared" si="0"/>
        <v>521</v>
      </c>
      <c r="L53" s="44">
        <f t="shared" si="5"/>
        <v>51</v>
      </c>
      <c r="M53" s="43">
        <f t="shared" si="2"/>
        <v>180</v>
      </c>
      <c r="N53" s="43">
        <f t="shared" si="3"/>
        <v>168</v>
      </c>
      <c r="O53" s="43">
        <f t="shared" si="4"/>
        <v>173</v>
      </c>
    </row>
    <row r="54" spans="1:15" ht="14.25">
      <c r="A54" s="40">
        <v>1</v>
      </c>
      <c r="B54" s="40">
        <v>18</v>
      </c>
      <c r="C54" s="41" t="s">
        <v>141</v>
      </c>
      <c r="D54" s="40" t="s">
        <v>93</v>
      </c>
      <c r="E54" s="43">
        <v>87</v>
      </c>
      <c r="F54" s="43">
        <v>95</v>
      </c>
      <c r="G54" s="43">
        <v>86</v>
      </c>
      <c r="H54" s="43">
        <v>83</v>
      </c>
      <c r="I54" s="43">
        <v>83</v>
      </c>
      <c r="J54" s="43">
        <v>84</v>
      </c>
      <c r="K54" s="43">
        <f t="shared" si="0"/>
        <v>518</v>
      </c>
      <c r="L54" s="44">
        <f t="shared" si="5"/>
        <v>53</v>
      </c>
      <c r="M54" s="43">
        <f t="shared" si="2"/>
        <v>182</v>
      </c>
      <c r="N54" s="43">
        <f t="shared" si="3"/>
        <v>169</v>
      </c>
      <c r="O54" s="43">
        <f t="shared" si="4"/>
        <v>167</v>
      </c>
    </row>
    <row r="55" spans="1:15" ht="14.25">
      <c r="A55" s="40">
        <v>2</v>
      </c>
      <c r="B55" s="40">
        <v>8</v>
      </c>
      <c r="C55" s="39" t="s">
        <v>142</v>
      </c>
      <c r="D55" s="40" t="s">
        <v>86</v>
      </c>
      <c r="E55" s="43">
        <v>95</v>
      </c>
      <c r="F55" s="43">
        <v>88</v>
      </c>
      <c r="G55" s="43">
        <v>87</v>
      </c>
      <c r="H55" s="43">
        <v>84</v>
      </c>
      <c r="I55" s="43">
        <v>83</v>
      </c>
      <c r="J55" s="43">
        <v>81</v>
      </c>
      <c r="K55" s="43">
        <f t="shared" si="0"/>
        <v>518</v>
      </c>
      <c r="L55" s="44">
        <f t="shared" si="5"/>
        <v>53</v>
      </c>
      <c r="M55" s="43">
        <f t="shared" si="2"/>
        <v>183</v>
      </c>
      <c r="N55" s="43">
        <f t="shared" si="3"/>
        <v>171</v>
      </c>
      <c r="O55" s="43">
        <f t="shared" si="4"/>
        <v>164</v>
      </c>
    </row>
    <row r="56" spans="1:15" ht="14.25">
      <c r="A56" s="40">
        <v>2</v>
      </c>
      <c r="B56" s="40">
        <v>26</v>
      </c>
      <c r="C56" s="39" t="s">
        <v>143</v>
      </c>
      <c r="D56" s="40" t="s">
        <v>84</v>
      </c>
      <c r="E56" s="43">
        <v>90</v>
      </c>
      <c r="F56" s="43">
        <v>92</v>
      </c>
      <c r="G56" s="43">
        <v>76</v>
      </c>
      <c r="H56" s="43">
        <v>82</v>
      </c>
      <c r="I56" s="43">
        <v>90</v>
      </c>
      <c r="J56" s="43">
        <v>86</v>
      </c>
      <c r="K56" s="43">
        <f t="shared" si="0"/>
        <v>516</v>
      </c>
      <c r="L56" s="44">
        <f t="shared" si="5"/>
        <v>55</v>
      </c>
      <c r="M56" s="43">
        <f t="shared" si="2"/>
        <v>182</v>
      </c>
      <c r="N56" s="43">
        <f t="shared" si="3"/>
        <v>158</v>
      </c>
      <c r="O56" s="43">
        <f t="shared" si="4"/>
        <v>176</v>
      </c>
    </row>
    <row r="57" spans="1:15" ht="14.25">
      <c r="A57" s="40">
        <v>1</v>
      </c>
      <c r="B57" s="40">
        <v>25</v>
      </c>
      <c r="C57" s="39" t="s">
        <v>144</v>
      </c>
      <c r="D57" s="40" t="s">
        <v>86</v>
      </c>
      <c r="E57" s="43">
        <v>96</v>
      </c>
      <c r="F57" s="43">
        <v>93</v>
      </c>
      <c r="G57" s="43">
        <v>81</v>
      </c>
      <c r="H57" s="43">
        <v>78</v>
      </c>
      <c r="I57" s="43">
        <v>82</v>
      </c>
      <c r="J57" s="43">
        <v>84</v>
      </c>
      <c r="K57" s="43">
        <f t="shared" si="0"/>
        <v>514</v>
      </c>
      <c r="L57" s="44">
        <f t="shared" si="5"/>
        <v>56</v>
      </c>
      <c r="M57" s="43">
        <f t="shared" si="2"/>
        <v>189</v>
      </c>
      <c r="N57" s="43">
        <f t="shared" si="3"/>
        <v>159</v>
      </c>
      <c r="O57" s="43">
        <f t="shared" si="4"/>
        <v>166</v>
      </c>
    </row>
    <row r="58" spans="1:15" ht="14.25">
      <c r="A58" s="40">
        <v>2</v>
      </c>
      <c r="B58" s="40">
        <v>14</v>
      </c>
      <c r="C58" s="41" t="s">
        <v>145</v>
      </c>
      <c r="D58" s="40" t="s">
        <v>116</v>
      </c>
      <c r="E58" s="43">
        <v>88</v>
      </c>
      <c r="F58" s="43">
        <v>96</v>
      </c>
      <c r="G58" s="43">
        <v>80</v>
      </c>
      <c r="H58" s="43">
        <v>79</v>
      </c>
      <c r="I58" s="43">
        <v>82</v>
      </c>
      <c r="J58" s="43">
        <v>86</v>
      </c>
      <c r="K58" s="43">
        <f t="shared" si="0"/>
        <v>511</v>
      </c>
      <c r="L58" s="44">
        <f t="shared" si="5"/>
        <v>57</v>
      </c>
      <c r="M58" s="43">
        <f t="shared" si="2"/>
        <v>184</v>
      </c>
      <c r="N58" s="43">
        <f t="shared" si="3"/>
        <v>159</v>
      </c>
      <c r="O58" s="43">
        <f t="shared" si="4"/>
        <v>168</v>
      </c>
    </row>
    <row r="59" spans="1:15" ht="14.25">
      <c r="A59" s="40">
        <v>3</v>
      </c>
      <c r="B59" s="40">
        <v>30</v>
      </c>
      <c r="C59" s="39" t="s">
        <v>146</v>
      </c>
      <c r="D59" s="40" t="s">
        <v>116</v>
      </c>
      <c r="E59" s="43">
        <v>89</v>
      </c>
      <c r="F59" s="43">
        <v>91</v>
      </c>
      <c r="G59" s="43">
        <v>84</v>
      </c>
      <c r="H59" s="43">
        <v>73</v>
      </c>
      <c r="I59" s="43">
        <v>91</v>
      </c>
      <c r="J59" s="43">
        <v>82</v>
      </c>
      <c r="K59" s="43">
        <f t="shared" si="0"/>
        <v>510</v>
      </c>
      <c r="L59" s="44">
        <f t="shared" si="5"/>
        <v>58</v>
      </c>
      <c r="M59" s="43">
        <f t="shared" si="2"/>
        <v>180</v>
      </c>
      <c r="N59" s="43">
        <f t="shared" si="3"/>
        <v>157</v>
      </c>
      <c r="O59" s="43">
        <f t="shared" si="4"/>
        <v>173</v>
      </c>
    </row>
    <row r="60" spans="1:15" ht="14.25">
      <c r="A60" s="40">
        <v>1</v>
      </c>
      <c r="B60" s="40">
        <v>30</v>
      </c>
      <c r="C60" s="39" t="s">
        <v>147</v>
      </c>
      <c r="D60" s="40" t="s">
        <v>116</v>
      </c>
      <c r="E60" s="43">
        <v>90</v>
      </c>
      <c r="F60" s="43">
        <v>91</v>
      </c>
      <c r="G60" s="43">
        <v>76</v>
      </c>
      <c r="H60" s="43">
        <v>86</v>
      </c>
      <c r="I60" s="43">
        <v>83</v>
      </c>
      <c r="J60" s="43">
        <v>81</v>
      </c>
      <c r="K60" s="43">
        <f t="shared" si="0"/>
        <v>507</v>
      </c>
      <c r="L60" s="44">
        <f t="shared" si="5"/>
        <v>59</v>
      </c>
      <c r="M60" s="43">
        <f t="shared" si="2"/>
        <v>181</v>
      </c>
      <c r="N60" s="43">
        <f t="shared" si="3"/>
        <v>162</v>
      </c>
      <c r="O60" s="43">
        <f t="shared" si="4"/>
        <v>164</v>
      </c>
    </row>
    <row r="61" spans="1:15" ht="14.25">
      <c r="A61" s="40">
        <v>4</v>
      </c>
      <c r="B61" s="40">
        <v>30</v>
      </c>
      <c r="C61" s="39" t="s">
        <v>148</v>
      </c>
      <c r="D61" s="40" t="s">
        <v>116</v>
      </c>
      <c r="E61" s="43">
        <v>92</v>
      </c>
      <c r="F61" s="43">
        <v>90</v>
      </c>
      <c r="G61" s="43">
        <v>76</v>
      </c>
      <c r="H61" s="43">
        <v>77</v>
      </c>
      <c r="I61" s="43">
        <v>85</v>
      </c>
      <c r="J61" s="43">
        <v>82</v>
      </c>
      <c r="K61" s="43">
        <f t="shared" si="0"/>
        <v>502</v>
      </c>
      <c r="L61" s="44">
        <f t="shared" si="5"/>
        <v>60</v>
      </c>
      <c r="M61" s="43">
        <f t="shared" si="2"/>
        <v>182</v>
      </c>
      <c r="N61" s="43">
        <f t="shared" si="3"/>
        <v>153</v>
      </c>
      <c r="O61" s="43">
        <f t="shared" si="4"/>
        <v>167</v>
      </c>
    </row>
    <row r="62" spans="1:15" ht="14.25">
      <c r="A62" s="40">
        <v>3</v>
      </c>
      <c r="B62" s="40">
        <v>32</v>
      </c>
      <c r="C62" s="39" t="s">
        <v>149</v>
      </c>
      <c r="D62" s="40" t="s">
        <v>86</v>
      </c>
      <c r="E62" s="43">
        <v>95</v>
      </c>
      <c r="F62" s="43">
        <v>92</v>
      </c>
      <c r="G62" s="43">
        <v>79</v>
      </c>
      <c r="H62" s="43">
        <v>77</v>
      </c>
      <c r="I62" s="43">
        <v>79</v>
      </c>
      <c r="J62" s="43">
        <v>80</v>
      </c>
      <c r="K62" s="43">
        <f t="shared" si="0"/>
        <v>502</v>
      </c>
      <c r="L62" s="44">
        <f t="shared" si="5"/>
        <v>60</v>
      </c>
      <c r="M62" s="43">
        <f t="shared" si="2"/>
        <v>187</v>
      </c>
      <c r="N62" s="43">
        <f t="shared" si="3"/>
        <v>156</v>
      </c>
      <c r="O62" s="43">
        <f t="shared" si="4"/>
        <v>159</v>
      </c>
    </row>
    <row r="63" spans="1:15" ht="14.25">
      <c r="A63" s="40">
        <v>4</v>
      </c>
      <c r="B63" s="40">
        <v>8</v>
      </c>
      <c r="C63" s="39" t="s">
        <v>152</v>
      </c>
      <c r="D63" s="40" t="s">
        <v>86</v>
      </c>
      <c r="E63" s="43">
        <v>87</v>
      </c>
      <c r="F63" s="43">
        <v>95</v>
      </c>
      <c r="G63" s="43">
        <v>71</v>
      </c>
      <c r="H63" s="43">
        <v>80</v>
      </c>
      <c r="I63" s="43">
        <v>78</v>
      </c>
      <c r="J63" s="43">
        <v>85</v>
      </c>
      <c r="K63" s="43">
        <f t="shared" si="0"/>
        <v>496</v>
      </c>
      <c r="L63" s="44">
        <f t="shared" si="5"/>
        <v>63</v>
      </c>
      <c r="M63" s="43">
        <f t="shared" si="2"/>
        <v>182</v>
      </c>
      <c r="N63" s="43">
        <f t="shared" si="3"/>
        <v>151</v>
      </c>
      <c r="O63" s="43">
        <f t="shared" si="4"/>
        <v>163</v>
      </c>
    </row>
    <row r="64" spans="1:15" ht="14.25">
      <c r="A64" s="40">
        <v>4</v>
      </c>
      <c r="B64" s="40">
        <v>21</v>
      </c>
      <c r="C64" s="39" t="s">
        <v>153</v>
      </c>
      <c r="D64" s="40" t="s">
        <v>154</v>
      </c>
      <c r="E64" s="43">
        <v>88</v>
      </c>
      <c r="F64" s="43">
        <v>88</v>
      </c>
      <c r="G64" s="43">
        <v>74</v>
      </c>
      <c r="H64" s="43">
        <v>70</v>
      </c>
      <c r="I64" s="43">
        <v>82</v>
      </c>
      <c r="J64" s="43">
        <v>88</v>
      </c>
      <c r="K64" s="43">
        <f t="shared" si="0"/>
        <v>490</v>
      </c>
      <c r="L64" s="44">
        <f t="shared" si="5"/>
        <v>64</v>
      </c>
      <c r="M64" s="43">
        <f t="shared" si="2"/>
        <v>176</v>
      </c>
      <c r="N64" s="43">
        <f t="shared" si="3"/>
        <v>144</v>
      </c>
      <c r="O64" s="43">
        <f t="shared" si="4"/>
        <v>170</v>
      </c>
    </row>
    <row r="65" spans="1:15" ht="14.25">
      <c r="A65" s="40">
        <v>3</v>
      </c>
      <c r="B65" s="40">
        <v>9</v>
      </c>
      <c r="C65" s="39" t="s">
        <v>155</v>
      </c>
      <c r="D65" s="40" t="s">
        <v>84</v>
      </c>
      <c r="E65" s="43">
        <v>87</v>
      </c>
      <c r="F65" s="43">
        <v>88</v>
      </c>
      <c r="G65" s="43">
        <v>81</v>
      </c>
      <c r="H65" s="43">
        <v>67</v>
      </c>
      <c r="I65" s="43">
        <v>85</v>
      </c>
      <c r="J65" s="43">
        <v>81</v>
      </c>
      <c r="K65" s="43">
        <f aca="true" t="shared" si="6" ref="K65:K76">SUM(E65:J65)</f>
        <v>489</v>
      </c>
      <c r="L65" s="44">
        <f t="shared" si="5"/>
        <v>65</v>
      </c>
      <c r="M65" s="43">
        <f aca="true" t="shared" si="7" ref="M65:M76">SUM(E65:F65)</f>
        <v>175</v>
      </c>
      <c r="N65" s="43">
        <f aca="true" t="shared" si="8" ref="N65:N76">SUM(G65:H65)</f>
        <v>148</v>
      </c>
      <c r="O65" s="43">
        <f aca="true" t="shared" si="9" ref="O65:O76">SUM(I65:J65)</f>
        <v>166</v>
      </c>
    </row>
    <row r="66" spans="1:15" ht="14.25">
      <c r="A66" s="40">
        <v>3</v>
      </c>
      <c r="B66" s="40">
        <v>14</v>
      </c>
      <c r="C66" s="41" t="s">
        <v>156</v>
      </c>
      <c r="D66" s="40" t="s">
        <v>116</v>
      </c>
      <c r="E66" s="43">
        <v>86</v>
      </c>
      <c r="F66" s="43">
        <v>91</v>
      </c>
      <c r="G66" s="43">
        <v>82</v>
      </c>
      <c r="H66" s="43">
        <v>78</v>
      </c>
      <c r="I66" s="43">
        <v>84</v>
      </c>
      <c r="J66" s="43">
        <v>67</v>
      </c>
      <c r="K66" s="43">
        <f t="shared" si="6"/>
        <v>488</v>
      </c>
      <c r="L66" s="44">
        <f aca="true" t="shared" si="10" ref="L66:L74">RANK(K66,K$2:K$76)</f>
        <v>66</v>
      </c>
      <c r="M66" s="43">
        <f t="shared" si="7"/>
        <v>177</v>
      </c>
      <c r="N66" s="43">
        <f t="shared" si="8"/>
        <v>160</v>
      </c>
      <c r="O66" s="43">
        <f t="shared" si="9"/>
        <v>151</v>
      </c>
    </row>
    <row r="67" spans="1:15" ht="14.25">
      <c r="A67" s="40">
        <v>4</v>
      </c>
      <c r="B67" s="40">
        <v>16</v>
      </c>
      <c r="C67" s="41" t="s">
        <v>157</v>
      </c>
      <c r="D67" s="40" t="s">
        <v>89</v>
      </c>
      <c r="E67" s="43">
        <v>90</v>
      </c>
      <c r="F67" s="43">
        <v>85</v>
      </c>
      <c r="G67" s="43">
        <v>74</v>
      </c>
      <c r="H67" s="43">
        <v>71</v>
      </c>
      <c r="I67" s="43">
        <v>76</v>
      </c>
      <c r="J67" s="43">
        <v>91</v>
      </c>
      <c r="K67" s="43">
        <f t="shared" si="6"/>
        <v>487</v>
      </c>
      <c r="L67" s="44">
        <f t="shared" si="10"/>
        <v>67</v>
      </c>
      <c r="M67" s="43">
        <f t="shared" si="7"/>
        <v>175</v>
      </c>
      <c r="N67" s="43">
        <f t="shared" si="8"/>
        <v>145</v>
      </c>
      <c r="O67" s="43">
        <f t="shared" si="9"/>
        <v>167</v>
      </c>
    </row>
    <row r="68" spans="1:15" ht="14.25">
      <c r="A68" s="40">
        <v>2</v>
      </c>
      <c r="B68" s="40">
        <v>33</v>
      </c>
      <c r="C68" s="39" t="s">
        <v>158</v>
      </c>
      <c r="D68" s="40" t="s">
        <v>84</v>
      </c>
      <c r="E68" s="43">
        <v>86</v>
      </c>
      <c r="F68" s="43">
        <v>88</v>
      </c>
      <c r="G68" s="43">
        <v>69</v>
      </c>
      <c r="H68" s="43">
        <v>79</v>
      </c>
      <c r="I68" s="43">
        <v>86</v>
      </c>
      <c r="J68" s="43">
        <v>79</v>
      </c>
      <c r="K68" s="43">
        <f t="shared" si="6"/>
        <v>487</v>
      </c>
      <c r="L68" s="44">
        <f t="shared" si="10"/>
        <v>67</v>
      </c>
      <c r="M68" s="43">
        <f t="shared" si="7"/>
        <v>174</v>
      </c>
      <c r="N68" s="43">
        <f t="shared" si="8"/>
        <v>148</v>
      </c>
      <c r="O68" s="43">
        <f t="shared" si="9"/>
        <v>165</v>
      </c>
    </row>
    <row r="69" spans="1:15" ht="14.25">
      <c r="A69" s="40">
        <v>2</v>
      </c>
      <c r="B69" s="40">
        <v>30</v>
      </c>
      <c r="C69" s="39" t="s">
        <v>159</v>
      </c>
      <c r="D69" s="40" t="s">
        <v>116</v>
      </c>
      <c r="E69" s="43">
        <v>82</v>
      </c>
      <c r="F69" s="43">
        <v>88</v>
      </c>
      <c r="G69" s="43">
        <v>83</v>
      </c>
      <c r="H69" s="43">
        <v>78</v>
      </c>
      <c r="I69" s="43">
        <v>71</v>
      </c>
      <c r="J69" s="43">
        <v>72</v>
      </c>
      <c r="K69" s="43">
        <f t="shared" si="6"/>
        <v>474</v>
      </c>
      <c r="L69" s="44">
        <f t="shared" si="10"/>
        <v>69</v>
      </c>
      <c r="M69" s="43">
        <f t="shared" si="7"/>
        <v>170</v>
      </c>
      <c r="N69" s="43">
        <f t="shared" si="8"/>
        <v>161</v>
      </c>
      <c r="O69" s="43">
        <f t="shared" si="9"/>
        <v>143</v>
      </c>
    </row>
    <row r="70" spans="1:15" ht="14.25">
      <c r="A70" s="40">
        <v>4</v>
      </c>
      <c r="B70" s="40">
        <v>14</v>
      </c>
      <c r="C70" s="41" t="s">
        <v>160</v>
      </c>
      <c r="D70" s="40" t="s">
        <v>116</v>
      </c>
      <c r="E70" s="43">
        <v>96</v>
      </c>
      <c r="F70" s="43">
        <v>93</v>
      </c>
      <c r="G70" s="43">
        <v>56</v>
      </c>
      <c r="H70" s="43">
        <v>63</v>
      </c>
      <c r="I70" s="43">
        <v>68</v>
      </c>
      <c r="J70" s="43">
        <v>79</v>
      </c>
      <c r="K70" s="43">
        <f t="shared" si="6"/>
        <v>455</v>
      </c>
      <c r="L70" s="44">
        <f t="shared" si="10"/>
        <v>70</v>
      </c>
      <c r="M70" s="43">
        <f t="shared" si="7"/>
        <v>189</v>
      </c>
      <c r="N70" s="43">
        <f t="shared" si="8"/>
        <v>119</v>
      </c>
      <c r="O70" s="43">
        <f t="shared" si="9"/>
        <v>147</v>
      </c>
    </row>
    <row r="71" spans="1:15" ht="14.25">
      <c r="A71" s="40">
        <v>3</v>
      </c>
      <c r="B71" s="40">
        <v>8</v>
      </c>
      <c r="C71" s="39" t="s">
        <v>161</v>
      </c>
      <c r="D71" s="40" t="s">
        <v>86</v>
      </c>
      <c r="E71" s="43">
        <v>88</v>
      </c>
      <c r="F71" s="43">
        <v>91</v>
      </c>
      <c r="G71" s="43">
        <v>62</v>
      </c>
      <c r="H71" s="43">
        <v>66</v>
      </c>
      <c r="I71" s="43">
        <v>73</v>
      </c>
      <c r="J71" s="43">
        <v>75</v>
      </c>
      <c r="K71" s="43">
        <f t="shared" si="6"/>
        <v>455</v>
      </c>
      <c r="L71" s="44">
        <f t="shared" si="10"/>
        <v>70</v>
      </c>
      <c r="M71" s="43">
        <f t="shared" si="7"/>
        <v>179</v>
      </c>
      <c r="N71" s="43">
        <f t="shared" si="8"/>
        <v>128</v>
      </c>
      <c r="O71" s="43">
        <f t="shared" si="9"/>
        <v>148</v>
      </c>
    </row>
    <row r="72" spans="1:15" ht="14.25">
      <c r="A72" s="40">
        <v>2</v>
      </c>
      <c r="B72" s="40">
        <v>25</v>
      </c>
      <c r="C72" s="39" t="s">
        <v>162</v>
      </c>
      <c r="D72" s="40" t="s">
        <v>86</v>
      </c>
      <c r="E72" s="43">
        <v>84</v>
      </c>
      <c r="F72" s="43">
        <v>84</v>
      </c>
      <c r="G72" s="43">
        <v>74</v>
      </c>
      <c r="H72" s="43">
        <v>68</v>
      </c>
      <c r="I72" s="43">
        <v>75</v>
      </c>
      <c r="J72" s="43">
        <v>66</v>
      </c>
      <c r="K72" s="43">
        <f t="shared" si="6"/>
        <v>451</v>
      </c>
      <c r="L72" s="44">
        <f t="shared" si="10"/>
        <v>72</v>
      </c>
      <c r="M72" s="43">
        <f t="shared" si="7"/>
        <v>168</v>
      </c>
      <c r="N72" s="43">
        <f t="shared" si="8"/>
        <v>142</v>
      </c>
      <c r="O72" s="43">
        <f t="shared" si="9"/>
        <v>141</v>
      </c>
    </row>
    <row r="73" spans="1:15" ht="14.25">
      <c r="A73" s="40">
        <v>1</v>
      </c>
      <c r="B73" s="40">
        <v>29</v>
      </c>
      <c r="C73" s="39" t="s">
        <v>163</v>
      </c>
      <c r="D73" s="40" t="s">
        <v>86</v>
      </c>
      <c r="E73" s="43">
        <v>0</v>
      </c>
      <c r="F73" s="43">
        <v>0</v>
      </c>
      <c r="G73" s="43">
        <v>92</v>
      </c>
      <c r="H73" s="43">
        <v>89</v>
      </c>
      <c r="I73" s="43">
        <v>94</v>
      </c>
      <c r="J73" s="43">
        <v>98</v>
      </c>
      <c r="K73" s="43">
        <f t="shared" si="6"/>
        <v>373</v>
      </c>
      <c r="L73" s="44">
        <f t="shared" si="10"/>
        <v>73</v>
      </c>
      <c r="M73" s="43">
        <f t="shared" si="7"/>
        <v>0</v>
      </c>
      <c r="N73" s="43">
        <f t="shared" si="8"/>
        <v>181</v>
      </c>
      <c r="O73" s="43">
        <f t="shared" si="9"/>
        <v>192</v>
      </c>
    </row>
    <row r="74" spans="1:15" ht="14.25">
      <c r="A74" s="40">
        <v>3</v>
      </c>
      <c r="B74" s="40">
        <v>33</v>
      </c>
      <c r="C74" s="39" t="s">
        <v>164</v>
      </c>
      <c r="D74" s="40" t="s">
        <v>84</v>
      </c>
      <c r="E74" s="43">
        <v>93</v>
      </c>
      <c r="F74" s="43">
        <v>88</v>
      </c>
      <c r="G74" s="43">
        <v>77</v>
      </c>
      <c r="H74" s="43">
        <v>8</v>
      </c>
      <c r="I74" s="43">
        <v>0</v>
      </c>
      <c r="J74" s="43">
        <v>0</v>
      </c>
      <c r="K74" s="43">
        <f t="shared" si="6"/>
        <v>266</v>
      </c>
      <c r="L74" s="44">
        <f t="shared" si="10"/>
        <v>74</v>
      </c>
      <c r="M74" s="43">
        <f t="shared" si="7"/>
        <v>181</v>
      </c>
      <c r="N74" s="43">
        <f t="shared" si="8"/>
        <v>85</v>
      </c>
      <c r="O74" s="43">
        <f t="shared" si="9"/>
        <v>0</v>
      </c>
    </row>
    <row r="75" spans="1:15" ht="14.25">
      <c r="A75" s="40">
        <v>3</v>
      </c>
      <c r="B75" s="40">
        <v>4</v>
      </c>
      <c r="C75" s="39" t="s">
        <v>150</v>
      </c>
      <c r="D75" s="40" t="s">
        <v>99</v>
      </c>
      <c r="E75" s="43">
        <v>91</v>
      </c>
      <c r="F75" s="43">
        <v>89</v>
      </c>
      <c r="G75" s="43">
        <v>78</v>
      </c>
      <c r="H75" s="43">
        <v>83</v>
      </c>
      <c r="I75" s="43">
        <v>81</v>
      </c>
      <c r="J75" s="43">
        <v>79</v>
      </c>
      <c r="K75" s="43">
        <f>SUM(E75:J75)</f>
        <v>501</v>
      </c>
      <c r="L75" s="44" t="s">
        <v>151</v>
      </c>
      <c r="M75" s="43">
        <f>SUM(E75:F75)</f>
        <v>180</v>
      </c>
      <c r="N75" s="43">
        <f>SUM(G75:H75)</f>
        <v>161</v>
      </c>
      <c r="O75" s="43">
        <f>SUM(I75:J75)</f>
        <v>160</v>
      </c>
    </row>
    <row r="76" spans="1:15" ht="14.25">
      <c r="A76" s="40">
        <v>2</v>
      </c>
      <c r="B76" s="40">
        <v>16</v>
      </c>
      <c r="C76" s="41" t="s">
        <v>165</v>
      </c>
      <c r="D76" s="40" t="s">
        <v>89</v>
      </c>
      <c r="E76" s="43">
        <v>93</v>
      </c>
      <c r="F76" s="43"/>
      <c r="G76" s="43" t="s">
        <v>166</v>
      </c>
      <c r="H76" s="43"/>
      <c r="I76" s="43" t="s">
        <v>167</v>
      </c>
      <c r="J76" s="43"/>
      <c r="K76" s="43">
        <f t="shared" si="6"/>
        <v>93</v>
      </c>
      <c r="L76" s="44" t="s">
        <v>168</v>
      </c>
      <c r="M76" s="43">
        <f t="shared" si="7"/>
        <v>93</v>
      </c>
      <c r="N76" s="43">
        <f t="shared" si="8"/>
        <v>0</v>
      </c>
      <c r="O76" s="43">
        <f t="shared" si="9"/>
        <v>0</v>
      </c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2"/>
  <headerFooter alignWithMargins="0">
    <oddHeader>&amp;L第３０回中部学生ライフル射撃三姿勢大会&amp;C                       ＡＲ３Ｐ６０</oddHeader>
    <oddFooter>&amp;R発表時刻　&amp;D　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M74"/>
  <sheetViews>
    <sheetView defaultGridColor="0" colorId="22" workbookViewId="0" topLeftCell="A45">
      <selection activeCell="A75" sqref="A75:IV2798"/>
    </sheetView>
  </sheetViews>
  <sheetFormatPr defaultColWidth="10.59765625" defaultRowHeight="15"/>
  <cols>
    <col min="1" max="2" width="4.59765625" style="4" customWidth="1"/>
    <col min="3" max="3" width="13" style="4" customWidth="1"/>
    <col min="4" max="4" width="13.69921875" style="4" customWidth="1"/>
    <col min="5" max="10" width="5.3984375" style="5" customWidth="1"/>
    <col min="11" max="11" width="5.59765625" style="5" customWidth="1"/>
    <col min="12" max="12" width="6" style="4" customWidth="1"/>
  </cols>
  <sheetData>
    <row r="1" spans="1:12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22</v>
      </c>
      <c r="F1" s="2" t="s">
        <v>23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10</v>
      </c>
      <c r="L1" s="17" t="s">
        <v>21</v>
      </c>
    </row>
    <row r="2" spans="1:12" ht="14.25">
      <c r="A2" s="40" t="s">
        <v>58</v>
      </c>
      <c r="B2" s="40">
        <v>11</v>
      </c>
      <c r="C2" s="41" t="s">
        <v>83</v>
      </c>
      <c r="D2" s="40" t="s">
        <v>84</v>
      </c>
      <c r="E2" s="43">
        <v>99</v>
      </c>
      <c r="F2" s="43">
        <v>100</v>
      </c>
      <c r="G2" s="43">
        <v>98</v>
      </c>
      <c r="H2" s="43">
        <v>100</v>
      </c>
      <c r="I2" s="43">
        <v>98</v>
      </c>
      <c r="J2" s="43">
        <v>100</v>
      </c>
      <c r="K2" s="43">
        <f aca="true" t="shared" si="0" ref="K2:K65">SUM(E2:J2)</f>
        <v>595</v>
      </c>
      <c r="L2" s="44">
        <f aca="true" t="shared" si="1" ref="L2:L33">RANK(K2,K$2:K$74)</f>
        <v>1</v>
      </c>
    </row>
    <row r="3" spans="1:12" ht="14.25">
      <c r="A3" s="40" t="s">
        <v>169</v>
      </c>
      <c r="B3" s="40">
        <v>27</v>
      </c>
      <c r="C3" s="39" t="s">
        <v>170</v>
      </c>
      <c r="D3" s="40" t="s">
        <v>86</v>
      </c>
      <c r="E3" s="43">
        <v>97</v>
      </c>
      <c r="F3" s="43">
        <v>97</v>
      </c>
      <c r="G3" s="43">
        <v>98</v>
      </c>
      <c r="H3" s="43">
        <v>100</v>
      </c>
      <c r="I3" s="43">
        <v>99</v>
      </c>
      <c r="J3" s="43">
        <v>100</v>
      </c>
      <c r="K3" s="43">
        <f t="shared" si="0"/>
        <v>591</v>
      </c>
      <c r="L3" s="44">
        <f t="shared" si="1"/>
        <v>2</v>
      </c>
    </row>
    <row r="4" spans="1:12" ht="14.25">
      <c r="A4" s="40" t="s">
        <v>171</v>
      </c>
      <c r="B4" s="40">
        <v>13</v>
      </c>
      <c r="C4" s="41" t="s">
        <v>87</v>
      </c>
      <c r="D4" s="40" t="s">
        <v>86</v>
      </c>
      <c r="E4" s="43">
        <v>100</v>
      </c>
      <c r="F4" s="43">
        <v>99</v>
      </c>
      <c r="G4" s="43">
        <v>100</v>
      </c>
      <c r="H4" s="43">
        <v>100</v>
      </c>
      <c r="I4" s="43">
        <v>97</v>
      </c>
      <c r="J4" s="43">
        <v>94</v>
      </c>
      <c r="K4" s="43">
        <f t="shared" si="0"/>
        <v>590</v>
      </c>
      <c r="L4" s="44">
        <f t="shared" si="1"/>
        <v>3</v>
      </c>
    </row>
    <row r="5" spans="1:12" ht="14.25">
      <c r="A5" s="40" t="s">
        <v>172</v>
      </c>
      <c r="B5" s="40">
        <v>25</v>
      </c>
      <c r="C5" s="39" t="s">
        <v>135</v>
      </c>
      <c r="D5" s="40" t="s">
        <v>86</v>
      </c>
      <c r="E5" s="43">
        <v>95</v>
      </c>
      <c r="F5" s="43">
        <v>99</v>
      </c>
      <c r="G5" s="43">
        <v>98</v>
      </c>
      <c r="H5" s="43">
        <v>100</v>
      </c>
      <c r="I5" s="43">
        <v>97</v>
      </c>
      <c r="J5" s="43">
        <v>100</v>
      </c>
      <c r="K5" s="43">
        <f t="shared" si="0"/>
        <v>589</v>
      </c>
      <c r="L5" s="44">
        <f t="shared" si="1"/>
        <v>4</v>
      </c>
    </row>
    <row r="6" spans="1:12" ht="14.25">
      <c r="A6" s="40" t="s">
        <v>172</v>
      </c>
      <c r="B6" s="40">
        <v>29</v>
      </c>
      <c r="C6" s="39" t="s">
        <v>112</v>
      </c>
      <c r="D6" s="40" t="s">
        <v>86</v>
      </c>
      <c r="E6" s="43">
        <v>98</v>
      </c>
      <c r="F6" s="43">
        <v>98</v>
      </c>
      <c r="G6" s="43">
        <v>98</v>
      </c>
      <c r="H6" s="43">
        <v>98</v>
      </c>
      <c r="I6" s="43">
        <v>98</v>
      </c>
      <c r="J6" s="43">
        <v>99</v>
      </c>
      <c r="K6" s="43">
        <f t="shared" si="0"/>
        <v>589</v>
      </c>
      <c r="L6" s="44">
        <f t="shared" si="1"/>
        <v>4</v>
      </c>
    </row>
    <row r="7" spans="1:12" ht="14.25">
      <c r="A7" s="40" t="s">
        <v>173</v>
      </c>
      <c r="B7" s="40">
        <v>22</v>
      </c>
      <c r="C7" s="39" t="s">
        <v>101</v>
      </c>
      <c r="D7" s="40" t="s">
        <v>86</v>
      </c>
      <c r="E7" s="43">
        <v>99</v>
      </c>
      <c r="F7" s="43">
        <v>97</v>
      </c>
      <c r="G7" s="43">
        <v>97</v>
      </c>
      <c r="H7" s="43">
        <v>99</v>
      </c>
      <c r="I7" s="43">
        <v>97</v>
      </c>
      <c r="J7" s="43">
        <v>99</v>
      </c>
      <c r="K7" s="43">
        <f t="shared" si="0"/>
        <v>588</v>
      </c>
      <c r="L7" s="44">
        <f t="shared" si="1"/>
        <v>6</v>
      </c>
    </row>
    <row r="8" spans="1:12" ht="14.25">
      <c r="A8" s="40" t="s">
        <v>172</v>
      </c>
      <c r="B8" s="40">
        <v>34</v>
      </c>
      <c r="C8" s="39" t="s">
        <v>106</v>
      </c>
      <c r="D8" s="40" t="s">
        <v>86</v>
      </c>
      <c r="E8" s="43">
        <v>97</v>
      </c>
      <c r="F8" s="43">
        <v>100</v>
      </c>
      <c r="G8" s="43">
        <v>97</v>
      </c>
      <c r="H8" s="43">
        <v>99</v>
      </c>
      <c r="I8" s="43">
        <v>96</v>
      </c>
      <c r="J8" s="43">
        <v>99</v>
      </c>
      <c r="K8" s="43">
        <f t="shared" si="0"/>
        <v>588</v>
      </c>
      <c r="L8" s="44">
        <f t="shared" si="1"/>
        <v>6</v>
      </c>
    </row>
    <row r="9" spans="1:12" ht="14.25">
      <c r="A9" s="40" t="s">
        <v>172</v>
      </c>
      <c r="B9" s="40">
        <v>13</v>
      </c>
      <c r="C9" s="41" t="s">
        <v>174</v>
      </c>
      <c r="D9" s="40" t="s">
        <v>86</v>
      </c>
      <c r="E9" s="43">
        <v>100</v>
      </c>
      <c r="F9" s="43">
        <v>96</v>
      </c>
      <c r="G9" s="43">
        <v>97</v>
      </c>
      <c r="H9" s="43">
        <v>99</v>
      </c>
      <c r="I9" s="43">
        <v>97</v>
      </c>
      <c r="J9" s="43">
        <v>98</v>
      </c>
      <c r="K9" s="43">
        <f t="shared" si="0"/>
        <v>587</v>
      </c>
      <c r="L9" s="44">
        <f t="shared" si="1"/>
        <v>8</v>
      </c>
    </row>
    <row r="10" spans="1:12" ht="14.25">
      <c r="A10" s="40" t="s">
        <v>172</v>
      </c>
      <c r="B10" s="40">
        <v>22</v>
      </c>
      <c r="C10" s="39" t="s">
        <v>85</v>
      </c>
      <c r="D10" s="40" t="s">
        <v>86</v>
      </c>
      <c r="E10" s="43">
        <v>100</v>
      </c>
      <c r="F10" s="43">
        <v>97</v>
      </c>
      <c r="G10" s="43">
        <v>96</v>
      </c>
      <c r="H10" s="43">
        <v>97</v>
      </c>
      <c r="I10" s="43">
        <v>98</v>
      </c>
      <c r="J10" s="43">
        <v>98</v>
      </c>
      <c r="K10" s="43">
        <f t="shared" si="0"/>
        <v>586</v>
      </c>
      <c r="L10" s="44">
        <f t="shared" si="1"/>
        <v>9</v>
      </c>
    </row>
    <row r="11" spans="1:12" ht="14.25">
      <c r="A11" s="40" t="s">
        <v>171</v>
      </c>
      <c r="B11" s="40">
        <v>3</v>
      </c>
      <c r="C11" s="39" t="s">
        <v>105</v>
      </c>
      <c r="D11" s="40" t="s">
        <v>86</v>
      </c>
      <c r="E11" s="43">
        <v>99</v>
      </c>
      <c r="F11" s="43">
        <v>95</v>
      </c>
      <c r="G11" s="43">
        <v>97</v>
      </c>
      <c r="H11" s="43">
        <v>98</v>
      </c>
      <c r="I11" s="43">
        <v>99</v>
      </c>
      <c r="J11" s="43">
        <v>97</v>
      </c>
      <c r="K11" s="43">
        <f t="shared" si="0"/>
        <v>585</v>
      </c>
      <c r="L11" s="44">
        <f t="shared" si="1"/>
        <v>10</v>
      </c>
    </row>
    <row r="12" spans="1:12" ht="14.25">
      <c r="A12" s="40" t="s">
        <v>172</v>
      </c>
      <c r="B12" s="40">
        <v>10</v>
      </c>
      <c r="C12" s="41" t="s">
        <v>175</v>
      </c>
      <c r="D12" s="40" t="s">
        <v>86</v>
      </c>
      <c r="E12" s="43">
        <v>100</v>
      </c>
      <c r="F12" s="43">
        <v>97</v>
      </c>
      <c r="G12" s="43">
        <v>95</v>
      </c>
      <c r="H12" s="43">
        <v>98</v>
      </c>
      <c r="I12" s="43">
        <v>98</v>
      </c>
      <c r="J12" s="43">
        <v>97</v>
      </c>
      <c r="K12" s="43">
        <f t="shared" si="0"/>
        <v>585</v>
      </c>
      <c r="L12" s="44">
        <f t="shared" si="1"/>
        <v>10</v>
      </c>
    </row>
    <row r="13" spans="1:12" ht="14.25">
      <c r="A13" s="40" t="s">
        <v>171</v>
      </c>
      <c r="B13" s="40">
        <v>15</v>
      </c>
      <c r="C13" s="41" t="s">
        <v>102</v>
      </c>
      <c r="D13" s="40" t="s">
        <v>84</v>
      </c>
      <c r="E13" s="43">
        <v>98</v>
      </c>
      <c r="F13" s="43">
        <v>97</v>
      </c>
      <c r="G13" s="43">
        <v>97</v>
      </c>
      <c r="H13" s="43">
        <v>97</v>
      </c>
      <c r="I13" s="43">
        <v>96</v>
      </c>
      <c r="J13" s="43">
        <v>98</v>
      </c>
      <c r="K13" s="43">
        <f t="shared" si="0"/>
        <v>583</v>
      </c>
      <c r="L13" s="44">
        <f t="shared" si="1"/>
        <v>12</v>
      </c>
    </row>
    <row r="14" spans="1:12" ht="14.25">
      <c r="A14" s="40" t="s">
        <v>176</v>
      </c>
      <c r="B14" s="40">
        <v>5</v>
      </c>
      <c r="C14" s="39" t="s">
        <v>97</v>
      </c>
      <c r="D14" s="40" t="s">
        <v>86</v>
      </c>
      <c r="E14" s="43">
        <v>96</v>
      </c>
      <c r="F14" s="43">
        <v>97</v>
      </c>
      <c r="G14" s="43">
        <v>96</v>
      </c>
      <c r="H14" s="43">
        <v>97</v>
      </c>
      <c r="I14" s="43">
        <v>99</v>
      </c>
      <c r="J14" s="43">
        <v>98</v>
      </c>
      <c r="K14" s="43">
        <f t="shared" si="0"/>
        <v>583</v>
      </c>
      <c r="L14" s="44">
        <f t="shared" si="1"/>
        <v>12</v>
      </c>
    </row>
    <row r="15" spans="1:12" ht="14.25">
      <c r="A15" s="40" t="s">
        <v>171</v>
      </c>
      <c r="B15" s="40">
        <v>20</v>
      </c>
      <c r="C15" s="41" t="s">
        <v>107</v>
      </c>
      <c r="D15" s="40" t="s">
        <v>86</v>
      </c>
      <c r="E15" s="43">
        <v>100</v>
      </c>
      <c r="F15" s="43">
        <v>97</v>
      </c>
      <c r="G15" s="43">
        <v>97</v>
      </c>
      <c r="H15" s="43">
        <v>98</v>
      </c>
      <c r="I15" s="43">
        <v>95</v>
      </c>
      <c r="J15" s="43">
        <v>96</v>
      </c>
      <c r="K15" s="43">
        <f t="shared" si="0"/>
        <v>583</v>
      </c>
      <c r="L15" s="44">
        <f t="shared" si="1"/>
        <v>12</v>
      </c>
    </row>
    <row r="16" spans="1:12" ht="14.25">
      <c r="A16" s="40" t="s">
        <v>173</v>
      </c>
      <c r="B16" s="40">
        <v>13</v>
      </c>
      <c r="C16" s="39" t="s">
        <v>118</v>
      </c>
      <c r="D16" s="40" t="s">
        <v>86</v>
      </c>
      <c r="E16" s="43">
        <v>97</v>
      </c>
      <c r="F16" s="43">
        <v>97</v>
      </c>
      <c r="G16" s="43">
        <v>98</v>
      </c>
      <c r="H16" s="43">
        <v>96</v>
      </c>
      <c r="I16" s="43">
        <v>95</v>
      </c>
      <c r="J16" s="43">
        <v>99</v>
      </c>
      <c r="K16" s="43">
        <f t="shared" si="0"/>
        <v>582</v>
      </c>
      <c r="L16" s="44">
        <f t="shared" si="1"/>
        <v>15</v>
      </c>
    </row>
    <row r="17" spans="1:12" ht="14.25">
      <c r="A17" s="40" t="s">
        <v>172</v>
      </c>
      <c r="B17" s="40">
        <v>19</v>
      </c>
      <c r="C17" s="41" t="s">
        <v>98</v>
      </c>
      <c r="D17" s="40" t="s">
        <v>99</v>
      </c>
      <c r="E17" s="43">
        <v>97</v>
      </c>
      <c r="F17" s="43">
        <v>97</v>
      </c>
      <c r="G17" s="43">
        <v>98</v>
      </c>
      <c r="H17" s="43">
        <v>94</v>
      </c>
      <c r="I17" s="43">
        <v>97</v>
      </c>
      <c r="J17" s="43">
        <v>99</v>
      </c>
      <c r="K17" s="43">
        <f t="shared" si="0"/>
        <v>582</v>
      </c>
      <c r="L17" s="44">
        <f t="shared" si="1"/>
        <v>15</v>
      </c>
    </row>
    <row r="18" spans="1:12" ht="14.25">
      <c r="A18" s="40" t="s">
        <v>172</v>
      </c>
      <c r="B18" s="40">
        <v>18</v>
      </c>
      <c r="C18" s="41" t="s">
        <v>122</v>
      </c>
      <c r="D18" s="40" t="s">
        <v>93</v>
      </c>
      <c r="E18" s="43">
        <v>99</v>
      </c>
      <c r="F18" s="43">
        <v>95</v>
      </c>
      <c r="G18" s="43">
        <v>98</v>
      </c>
      <c r="H18" s="43">
        <v>95</v>
      </c>
      <c r="I18" s="43">
        <v>97</v>
      </c>
      <c r="J18" s="43">
        <v>98</v>
      </c>
      <c r="K18" s="43">
        <f t="shared" si="0"/>
        <v>582</v>
      </c>
      <c r="L18" s="44">
        <f t="shared" si="1"/>
        <v>15</v>
      </c>
    </row>
    <row r="19" spans="1:12" ht="14.25">
      <c r="A19" s="40" t="s">
        <v>177</v>
      </c>
      <c r="B19" s="40">
        <v>29</v>
      </c>
      <c r="C19" s="39" t="s">
        <v>95</v>
      </c>
      <c r="D19" s="40" t="s">
        <v>86</v>
      </c>
      <c r="E19" s="43">
        <v>97</v>
      </c>
      <c r="F19" s="43">
        <v>97</v>
      </c>
      <c r="G19" s="43">
        <v>97</v>
      </c>
      <c r="H19" s="43">
        <v>96</v>
      </c>
      <c r="I19" s="43">
        <v>99</v>
      </c>
      <c r="J19" s="43">
        <v>96</v>
      </c>
      <c r="K19" s="43">
        <f t="shared" si="0"/>
        <v>582</v>
      </c>
      <c r="L19" s="44">
        <f t="shared" si="1"/>
        <v>15</v>
      </c>
    </row>
    <row r="20" spans="1:12" ht="14.25">
      <c r="A20" s="40" t="s">
        <v>173</v>
      </c>
      <c r="B20" s="40">
        <v>10</v>
      </c>
      <c r="C20" s="39" t="s">
        <v>178</v>
      </c>
      <c r="D20" s="40" t="s">
        <v>86</v>
      </c>
      <c r="E20" s="43">
        <v>97</v>
      </c>
      <c r="F20" s="43">
        <v>95</v>
      </c>
      <c r="G20" s="43">
        <v>97</v>
      </c>
      <c r="H20" s="43">
        <v>99</v>
      </c>
      <c r="I20" s="43">
        <v>96</v>
      </c>
      <c r="J20" s="43">
        <v>97</v>
      </c>
      <c r="K20" s="43">
        <f t="shared" si="0"/>
        <v>581</v>
      </c>
      <c r="L20" s="44">
        <f t="shared" si="1"/>
        <v>19</v>
      </c>
    </row>
    <row r="21" spans="1:12" ht="14.25">
      <c r="A21" s="40" t="s">
        <v>172</v>
      </c>
      <c r="B21" s="40">
        <v>8</v>
      </c>
      <c r="C21" s="39" t="s">
        <v>104</v>
      </c>
      <c r="D21" s="40" t="s">
        <v>86</v>
      </c>
      <c r="E21" s="43">
        <v>96</v>
      </c>
      <c r="F21" s="43">
        <v>95</v>
      </c>
      <c r="G21" s="43">
        <v>97</v>
      </c>
      <c r="H21" s="43">
        <v>99</v>
      </c>
      <c r="I21" s="43">
        <v>97</v>
      </c>
      <c r="J21" s="43">
        <v>97</v>
      </c>
      <c r="K21" s="43">
        <f t="shared" si="0"/>
        <v>581</v>
      </c>
      <c r="L21" s="44">
        <f t="shared" si="1"/>
        <v>19</v>
      </c>
    </row>
    <row r="22" spans="1:12" ht="14.25">
      <c r="A22" s="40" t="s">
        <v>171</v>
      </c>
      <c r="B22" s="40">
        <v>27</v>
      </c>
      <c r="C22" s="39" t="s">
        <v>94</v>
      </c>
      <c r="D22" s="40" t="s">
        <v>86</v>
      </c>
      <c r="E22" s="43">
        <v>96</v>
      </c>
      <c r="F22" s="43">
        <v>96</v>
      </c>
      <c r="G22" s="43">
        <v>98</v>
      </c>
      <c r="H22" s="43">
        <v>95</v>
      </c>
      <c r="I22" s="43">
        <v>96</v>
      </c>
      <c r="J22" s="43">
        <v>99</v>
      </c>
      <c r="K22" s="43">
        <f t="shared" si="0"/>
        <v>580</v>
      </c>
      <c r="L22" s="44">
        <f t="shared" si="1"/>
        <v>21</v>
      </c>
    </row>
    <row r="23" spans="1:12" ht="14.25">
      <c r="A23" s="40" t="s">
        <v>171</v>
      </c>
      <c r="B23" s="40">
        <v>22</v>
      </c>
      <c r="C23" s="39" t="s">
        <v>128</v>
      </c>
      <c r="D23" s="40" t="s">
        <v>86</v>
      </c>
      <c r="E23" s="43">
        <v>95</v>
      </c>
      <c r="F23" s="43">
        <v>96</v>
      </c>
      <c r="G23" s="43">
        <v>97</v>
      </c>
      <c r="H23" s="43">
        <v>98</v>
      </c>
      <c r="I23" s="43">
        <v>96</v>
      </c>
      <c r="J23" s="43">
        <v>98</v>
      </c>
      <c r="K23" s="43">
        <f t="shared" si="0"/>
        <v>580</v>
      </c>
      <c r="L23" s="44">
        <f t="shared" si="1"/>
        <v>21</v>
      </c>
    </row>
    <row r="24" spans="1:12" ht="14.25">
      <c r="A24" s="40" t="s">
        <v>173</v>
      </c>
      <c r="B24" s="40">
        <v>5</v>
      </c>
      <c r="C24" s="39" t="s">
        <v>179</v>
      </c>
      <c r="D24" s="40" t="s">
        <v>86</v>
      </c>
      <c r="E24" s="43">
        <v>97</v>
      </c>
      <c r="F24" s="43">
        <v>98</v>
      </c>
      <c r="G24" s="43">
        <v>95</v>
      </c>
      <c r="H24" s="43">
        <v>95</v>
      </c>
      <c r="I24" s="43">
        <v>98</v>
      </c>
      <c r="J24" s="43">
        <v>97</v>
      </c>
      <c r="K24" s="43">
        <f t="shared" si="0"/>
        <v>580</v>
      </c>
      <c r="L24" s="44">
        <f t="shared" si="1"/>
        <v>21</v>
      </c>
    </row>
    <row r="25" spans="1:12" ht="14.25">
      <c r="A25" s="40" t="s">
        <v>172</v>
      </c>
      <c r="B25" s="40">
        <v>20</v>
      </c>
      <c r="C25" s="41" t="s">
        <v>141</v>
      </c>
      <c r="D25" s="40" t="s">
        <v>93</v>
      </c>
      <c r="E25" s="43">
        <v>98</v>
      </c>
      <c r="F25" s="43">
        <v>94</v>
      </c>
      <c r="G25" s="43">
        <v>97</v>
      </c>
      <c r="H25" s="43">
        <v>98</v>
      </c>
      <c r="I25" s="43">
        <v>97</v>
      </c>
      <c r="J25" s="43">
        <v>96</v>
      </c>
      <c r="K25" s="43">
        <f t="shared" si="0"/>
        <v>580</v>
      </c>
      <c r="L25" s="44">
        <f t="shared" si="1"/>
        <v>21</v>
      </c>
    </row>
    <row r="26" spans="1:12" ht="14.25">
      <c r="A26" s="40" t="s">
        <v>180</v>
      </c>
      <c r="B26" s="40">
        <v>3</v>
      </c>
      <c r="C26" s="39" t="s">
        <v>181</v>
      </c>
      <c r="D26" s="40" t="s">
        <v>86</v>
      </c>
      <c r="E26" s="43">
        <v>93</v>
      </c>
      <c r="F26" s="43">
        <v>94</v>
      </c>
      <c r="G26" s="43">
        <v>97</v>
      </c>
      <c r="H26" s="43">
        <v>99</v>
      </c>
      <c r="I26" s="43">
        <v>96</v>
      </c>
      <c r="J26" s="43">
        <v>100</v>
      </c>
      <c r="K26" s="43">
        <f t="shared" si="0"/>
        <v>579</v>
      </c>
      <c r="L26" s="44">
        <f t="shared" si="1"/>
        <v>25</v>
      </c>
    </row>
    <row r="27" spans="1:12" ht="14.25">
      <c r="A27" s="40" t="s">
        <v>171</v>
      </c>
      <c r="B27" s="40">
        <v>18</v>
      </c>
      <c r="C27" s="41" t="s">
        <v>182</v>
      </c>
      <c r="D27" s="40" t="s">
        <v>93</v>
      </c>
      <c r="E27" s="43">
        <v>96</v>
      </c>
      <c r="F27" s="43">
        <v>95</v>
      </c>
      <c r="G27" s="43">
        <v>95</v>
      </c>
      <c r="H27" s="43">
        <v>99</v>
      </c>
      <c r="I27" s="43">
        <v>95</v>
      </c>
      <c r="J27" s="43">
        <v>99</v>
      </c>
      <c r="K27" s="43">
        <f t="shared" si="0"/>
        <v>579</v>
      </c>
      <c r="L27" s="44">
        <f t="shared" si="1"/>
        <v>25</v>
      </c>
    </row>
    <row r="28" spans="1:12" ht="14.25">
      <c r="A28" s="40" t="s">
        <v>177</v>
      </c>
      <c r="B28" s="40">
        <v>12</v>
      </c>
      <c r="C28" s="41" t="s">
        <v>183</v>
      </c>
      <c r="D28" s="40" t="s">
        <v>89</v>
      </c>
      <c r="E28" s="43">
        <v>95</v>
      </c>
      <c r="F28" s="43">
        <v>97</v>
      </c>
      <c r="G28" s="43">
        <v>96</v>
      </c>
      <c r="H28" s="43">
        <v>98</v>
      </c>
      <c r="I28" s="43">
        <v>96</v>
      </c>
      <c r="J28" s="43">
        <v>97</v>
      </c>
      <c r="K28" s="43">
        <f t="shared" si="0"/>
        <v>579</v>
      </c>
      <c r="L28" s="44">
        <f t="shared" si="1"/>
        <v>25</v>
      </c>
    </row>
    <row r="29" spans="1:12" ht="14.25">
      <c r="A29" s="40" t="s">
        <v>184</v>
      </c>
      <c r="B29" s="40">
        <v>11</v>
      </c>
      <c r="C29" s="41" t="s">
        <v>113</v>
      </c>
      <c r="D29" s="40" t="s">
        <v>84</v>
      </c>
      <c r="E29" s="43">
        <v>97</v>
      </c>
      <c r="F29" s="43">
        <v>94</v>
      </c>
      <c r="G29" s="43">
        <v>98</v>
      </c>
      <c r="H29" s="43">
        <v>97</v>
      </c>
      <c r="I29" s="43">
        <v>95</v>
      </c>
      <c r="J29" s="43">
        <v>97</v>
      </c>
      <c r="K29" s="43">
        <f t="shared" si="0"/>
        <v>578</v>
      </c>
      <c r="L29" s="44">
        <f t="shared" si="1"/>
        <v>28</v>
      </c>
    </row>
    <row r="30" spans="1:12" ht="14.25">
      <c r="A30" s="40" t="s">
        <v>185</v>
      </c>
      <c r="B30" s="40">
        <v>32</v>
      </c>
      <c r="C30" s="39" t="s">
        <v>132</v>
      </c>
      <c r="D30" s="40" t="s">
        <v>89</v>
      </c>
      <c r="E30" s="43">
        <v>94</v>
      </c>
      <c r="F30" s="43">
        <v>98</v>
      </c>
      <c r="G30" s="43">
        <v>96</v>
      </c>
      <c r="H30" s="43">
        <v>95</v>
      </c>
      <c r="I30" s="43">
        <v>98</v>
      </c>
      <c r="J30" s="43">
        <v>96</v>
      </c>
      <c r="K30" s="43">
        <f t="shared" si="0"/>
        <v>577</v>
      </c>
      <c r="L30" s="44">
        <f t="shared" si="1"/>
        <v>29</v>
      </c>
    </row>
    <row r="31" spans="1:12" ht="14.25">
      <c r="A31" s="40" t="s">
        <v>186</v>
      </c>
      <c r="B31" s="40">
        <v>25</v>
      </c>
      <c r="C31" s="39" t="s">
        <v>120</v>
      </c>
      <c r="D31" s="40" t="s">
        <v>86</v>
      </c>
      <c r="E31" s="43">
        <v>94</v>
      </c>
      <c r="F31" s="43">
        <v>96</v>
      </c>
      <c r="G31" s="43">
        <v>95</v>
      </c>
      <c r="H31" s="43">
        <v>98</v>
      </c>
      <c r="I31" s="43">
        <v>96</v>
      </c>
      <c r="J31" s="43">
        <v>97</v>
      </c>
      <c r="K31" s="43">
        <f t="shared" si="0"/>
        <v>576</v>
      </c>
      <c r="L31" s="44">
        <f t="shared" si="1"/>
        <v>30</v>
      </c>
    </row>
    <row r="32" spans="1:12" ht="14.25">
      <c r="A32" s="40" t="s">
        <v>173</v>
      </c>
      <c r="B32" s="40">
        <v>7</v>
      </c>
      <c r="C32" s="39" t="s">
        <v>92</v>
      </c>
      <c r="D32" s="40" t="s">
        <v>93</v>
      </c>
      <c r="E32" s="43">
        <v>95</v>
      </c>
      <c r="F32" s="43">
        <v>97</v>
      </c>
      <c r="G32" s="43">
        <v>95</v>
      </c>
      <c r="H32" s="43">
        <v>97</v>
      </c>
      <c r="I32" s="43">
        <v>96</v>
      </c>
      <c r="J32" s="43">
        <v>96</v>
      </c>
      <c r="K32" s="43">
        <f t="shared" si="0"/>
        <v>576</v>
      </c>
      <c r="L32" s="44">
        <f t="shared" si="1"/>
        <v>30</v>
      </c>
    </row>
    <row r="33" spans="1:12" ht="14.25">
      <c r="A33" s="40" t="s">
        <v>180</v>
      </c>
      <c r="B33" s="40">
        <v>33</v>
      </c>
      <c r="C33" s="39" t="s">
        <v>187</v>
      </c>
      <c r="D33" s="40" t="s">
        <v>84</v>
      </c>
      <c r="E33" s="43">
        <v>94</v>
      </c>
      <c r="F33" s="43">
        <v>95</v>
      </c>
      <c r="G33" s="43">
        <v>98</v>
      </c>
      <c r="H33" s="43">
        <v>98</v>
      </c>
      <c r="I33" s="43">
        <v>96</v>
      </c>
      <c r="J33" s="43">
        <v>95</v>
      </c>
      <c r="K33" s="43">
        <f t="shared" si="0"/>
        <v>576</v>
      </c>
      <c r="L33" s="44">
        <f t="shared" si="1"/>
        <v>30</v>
      </c>
    </row>
    <row r="34" spans="1:12" ht="14.25">
      <c r="A34" s="40" t="s">
        <v>185</v>
      </c>
      <c r="B34" s="40">
        <v>16</v>
      </c>
      <c r="C34" s="41" t="s">
        <v>165</v>
      </c>
      <c r="D34" s="40" t="s">
        <v>89</v>
      </c>
      <c r="E34" s="43">
        <v>95</v>
      </c>
      <c r="F34" s="43">
        <v>97</v>
      </c>
      <c r="G34" s="43">
        <v>96</v>
      </c>
      <c r="H34" s="43">
        <v>99</v>
      </c>
      <c r="I34" s="43">
        <v>96</v>
      </c>
      <c r="J34" s="43">
        <v>92</v>
      </c>
      <c r="K34" s="43">
        <f t="shared" si="0"/>
        <v>575</v>
      </c>
      <c r="L34" s="44">
        <f aca="true" t="shared" si="2" ref="L34:L65">RANK(K34,K$2:K$74)</f>
        <v>33</v>
      </c>
    </row>
    <row r="35" spans="1:12" ht="14.25">
      <c r="A35" s="40" t="s">
        <v>188</v>
      </c>
      <c r="B35" s="40">
        <v>10</v>
      </c>
      <c r="C35" s="39" t="s">
        <v>109</v>
      </c>
      <c r="D35" s="40" t="s">
        <v>86</v>
      </c>
      <c r="E35" s="43">
        <v>91</v>
      </c>
      <c r="F35" s="43">
        <v>93</v>
      </c>
      <c r="G35" s="43">
        <v>95</v>
      </c>
      <c r="H35" s="43">
        <v>98</v>
      </c>
      <c r="I35" s="43">
        <v>100</v>
      </c>
      <c r="J35" s="43">
        <v>97</v>
      </c>
      <c r="K35" s="43">
        <f t="shared" si="0"/>
        <v>574</v>
      </c>
      <c r="L35" s="44">
        <f t="shared" si="2"/>
        <v>34</v>
      </c>
    </row>
    <row r="36" spans="1:12" ht="14.25">
      <c r="A36" s="40" t="s">
        <v>171</v>
      </c>
      <c r="B36" s="40">
        <v>8</v>
      </c>
      <c r="C36" s="39" t="s">
        <v>108</v>
      </c>
      <c r="D36" s="40" t="s">
        <v>86</v>
      </c>
      <c r="E36" s="43">
        <v>96</v>
      </c>
      <c r="F36" s="43">
        <v>92</v>
      </c>
      <c r="G36" s="43">
        <v>97</v>
      </c>
      <c r="H36" s="43">
        <v>97</v>
      </c>
      <c r="I36" s="43">
        <v>95</v>
      </c>
      <c r="J36" s="43">
        <v>96</v>
      </c>
      <c r="K36" s="43">
        <f t="shared" si="0"/>
        <v>573</v>
      </c>
      <c r="L36" s="44">
        <f t="shared" si="2"/>
        <v>35</v>
      </c>
    </row>
    <row r="37" spans="1:12" ht="14.25">
      <c r="A37" s="40" t="s">
        <v>172</v>
      </c>
      <c r="B37" s="40">
        <v>24</v>
      </c>
      <c r="C37" s="41" t="s">
        <v>114</v>
      </c>
      <c r="D37" s="40" t="s">
        <v>93</v>
      </c>
      <c r="E37" s="43">
        <v>97</v>
      </c>
      <c r="F37" s="43">
        <v>96</v>
      </c>
      <c r="G37" s="43">
        <v>94</v>
      </c>
      <c r="H37" s="43">
        <v>94</v>
      </c>
      <c r="I37" s="43">
        <v>94</v>
      </c>
      <c r="J37" s="43">
        <v>97</v>
      </c>
      <c r="K37" s="43">
        <f t="shared" si="0"/>
        <v>572</v>
      </c>
      <c r="L37" s="44">
        <f t="shared" si="2"/>
        <v>36</v>
      </c>
    </row>
    <row r="38" spans="1:12" ht="14.25">
      <c r="A38" s="40" t="s">
        <v>177</v>
      </c>
      <c r="B38" s="40">
        <v>25</v>
      </c>
      <c r="C38" s="39" t="s">
        <v>96</v>
      </c>
      <c r="D38" s="40" t="s">
        <v>86</v>
      </c>
      <c r="E38" s="43">
        <v>95</v>
      </c>
      <c r="F38" s="43">
        <v>96</v>
      </c>
      <c r="G38" s="43">
        <v>97</v>
      </c>
      <c r="H38" s="43">
        <v>96</v>
      </c>
      <c r="I38" s="43">
        <v>92</v>
      </c>
      <c r="J38" s="43">
        <v>96</v>
      </c>
      <c r="K38" s="43">
        <f t="shared" si="0"/>
        <v>572</v>
      </c>
      <c r="L38" s="44">
        <f t="shared" si="2"/>
        <v>36</v>
      </c>
    </row>
    <row r="39" spans="1:12" ht="14.25">
      <c r="A39" s="40" t="s">
        <v>171</v>
      </c>
      <c r="B39" s="40">
        <v>5</v>
      </c>
      <c r="C39" s="39" t="s">
        <v>131</v>
      </c>
      <c r="D39" s="40" t="s">
        <v>86</v>
      </c>
      <c r="E39" s="43">
        <v>96</v>
      </c>
      <c r="F39" s="43">
        <v>95</v>
      </c>
      <c r="G39" s="43">
        <v>94</v>
      </c>
      <c r="H39" s="43">
        <v>99</v>
      </c>
      <c r="I39" s="43">
        <v>94</v>
      </c>
      <c r="J39" s="43">
        <v>93</v>
      </c>
      <c r="K39" s="43">
        <f t="shared" si="0"/>
        <v>571</v>
      </c>
      <c r="L39" s="44">
        <f t="shared" si="2"/>
        <v>38</v>
      </c>
    </row>
    <row r="40" spans="1:12" ht="14.25">
      <c r="A40" s="40" t="s">
        <v>173</v>
      </c>
      <c r="B40" s="40">
        <v>26</v>
      </c>
      <c r="C40" s="39" t="s">
        <v>189</v>
      </c>
      <c r="D40" s="40" t="s">
        <v>84</v>
      </c>
      <c r="E40" s="43">
        <v>96</v>
      </c>
      <c r="F40" s="43">
        <v>99</v>
      </c>
      <c r="G40" s="43">
        <v>90</v>
      </c>
      <c r="H40" s="43">
        <v>95</v>
      </c>
      <c r="I40" s="43">
        <v>95</v>
      </c>
      <c r="J40" s="43">
        <v>95</v>
      </c>
      <c r="K40" s="43">
        <f t="shared" si="0"/>
        <v>570</v>
      </c>
      <c r="L40" s="44">
        <f t="shared" si="2"/>
        <v>39</v>
      </c>
    </row>
    <row r="41" spans="1:12" ht="14.25">
      <c r="A41" s="40" t="s">
        <v>185</v>
      </c>
      <c r="B41" s="40">
        <v>19</v>
      </c>
      <c r="C41" s="41" t="s">
        <v>190</v>
      </c>
      <c r="D41" s="40" t="s">
        <v>99</v>
      </c>
      <c r="E41" s="43">
        <v>93</v>
      </c>
      <c r="F41" s="43">
        <v>96</v>
      </c>
      <c r="G41" s="43">
        <v>94</v>
      </c>
      <c r="H41" s="43">
        <v>95</v>
      </c>
      <c r="I41" s="43">
        <v>95</v>
      </c>
      <c r="J41" s="43">
        <v>96</v>
      </c>
      <c r="K41" s="43">
        <f t="shared" si="0"/>
        <v>569</v>
      </c>
      <c r="L41" s="44">
        <f t="shared" si="2"/>
        <v>40</v>
      </c>
    </row>
    <row r="42" spans="1:12" ht="14.25">
      <c r="A42" s="40" t="s">
        <v>172</v>
      </c>
      <c r="B42" s="40">
        <v>16</v>
      </c>
      <c r="C42" s="41" t="s">
        <v>191</v>
      </c>
      <c r="D42" s="40" t="s">
        <v>89</v>
      </c>
      <c r="E42" s="43">
        <v>91</v>
      </c>
      <c r="F42" s="43">
        <v>97</v>
      </c>
      <c r="G42" s="43">
        <v>98</v>
      </c>
      <c r="H42" s="43">
        <v>95</v>
      </c>
      <c r="I42" s="43">
        <v>98</v>
      </c>
      <c r="J42" s="43">
        <v>89</v>
      </c>
      <c r="K42" s="43">
        <f t="shared" si="0"/>
        <v>568</v>
      </c>
      <c r="L42" s="44">
        <f t="shared" si="2"/>
        <v>41</v>
      </c>
    </row>
    <row r="43" spans="1:12" ht="14.25">
      <c r="A43" s="40" t="s">
        <v>184</v>
      </c>
      <c r="B43" s="40">
        <v>32</v>
      </c>
      <c r="C43" s="39" t="s">
        <v>192</v>
      </c>
      <c r="D43" s="40" t="s">
        <v>86</v>
      </c>
      <c r="E43" s="43">
        <v>91</v>
      </c>
      <c r="F43" s="43">
        <v>92</v>
      </c>
      <c r="G43" s="43">
        <v>95</v>
      </c>
      <c r="H43" s="43">
        <v>98</v>
      </c>
      <c r="I43" s="43">
        <v>97</v>
      </c>
      <c r="J43" s="43">
        <v>94</v>
      </c>
      <c r="K43" s="43">
        <f t="shared" si="0"/>
        <v>567</v>
      </c>
      <c r="L43" s="44">
        <f t="shared" si="2"/>
        <v>42</v>
      </c>
    </row>
    <row r="44" spans="1:12" ht="14.25">
      <c r="A44" s="40" t="s">
        <v>173</v>
      </c>
      <c r="B44" s="40">
        <v>8</v>
      </c>
      <c r="C44" s="39" t="s">
        <v>193</v>
      </c>
      <c r="D44" s="40" t="s">
        <v>86</v>
      </c>
      <c r="E44" s="43">
        <v>96</v>
      </c>
      <c r="F44" s="43">
        <v>96</v>
      </c>
      <c r="G44" s="43">
        <v>94</v>
      </c>
      <c r="H44" s="43">
        <v>92</v>
      </c>
      <c r="I44" s="43">
        <v>94</v>
      </c>
      <c r="J44" s="43">
        <v>94</v>
      </c>
      <c r="K44" s="43">
        <f t="shared" si="0"/>
        <v>566</v>
      </c>
      <c r="L44" s="44">
        <f t="shared" si="2"/>
        <v>43</v>
      </c>
    </row>
    <row r="45" spans="1:12" ht="14.25">
      <c r="A45" s="40" t="s">
        <v>172</v>
      </c>
      <c r="B45" s="40">
        <v>26</v>
      </c>
      <c r="C45" s="39" t="s">
        <v>123</v>
      </c>
      <c r="D45" s="40" t="s">
        <v>84</v>
      </c>
      <c r="E45" s="43">
        <v>99</v>
      </c>
      <c r="F45" s="43">
        <v>94</v>
      </c>
      <c r="G45" s="43">
        <v>96</v>
      </c>
      <c r="H45" s="43">
        <v>85</v>
      </c>
      <c r="I45" s="43">
        <v>95</v>
      </c>
      <c r="J45" s="43">
        <v>95</v>
      </c>
      <c r="K45" s="43">
        <f t="shared" si="0"/>
        <v>564</v>
      </c>
      <c r="L45" s="44">
        <f t="shared" si="2"/>
        <v>44</v>
      </c>
    </row>
    <row r="46" spans="1:12" ht="14.25">
      <c r="A46" s="40" t="s">
        <v>176</v>
      </c>
      <c r="B46" s="40">
        <v>27</v>
      </c>
      <c r="C46" s="39" t="s">
        <v>137</v>
      </c>
      <c r="D46" s="40" t="s">
        <v>86</v>
      </c>
      <c r="E46" s="43">
        <v>98</v>
      </c>
      <c r="F46" s="43">
        <v>97</v>
      </c>
      <c r="G46" s="43">
        <v>97</v>
      </c>
      <c r="H46" s="43">
        <v>94</v>
      </c>
      <c r="I46" s="43">
        <v>88</v>
      </c>
      <c r="J46" s="43">
        <v>89</v>
      </c>
      <c r="K46" s="43">
        <f t="shared" si="0"/>
        <v>563</v>
      </c>
      <c r="L46" s="44">
        <f t="shared" si="2"/>
        <v>45</v>
      </c>
    </row>
    <row r="47" spans="1:12" ht="14.25">
      <c r="A47" s="40" t="s">
        <v>173</v>
      </c>
      <c r="B47" s="40">
        <v>17</v>
      </c>
      <c r="C47" s="39" t="s">
        <v>194</v>
      </c>
      <c r="D47" s="40" t="s">
        <v>99</v>
      </c>
      <c r="E47" s="43">
        <v>93</v>
      </c>
      <c r="F47" s="43">
        <v>95</v>
      </c>
      <c r="G47" s="43">
        <v>89</v>
      </c>
      <c r="H47" s="43">
        <v>97</v>
      </c>
      <c r="I47" s="43">
        <v>93</v>
      </c>
      <c r="J47" s="43">
        <v>93</v>
      </c>
      <c r="K47" s="43">
        <f t="shared" si="0"/>
        <v>560</v>
      </c>
      <c r="L47" s="44">
        <f t="shared" si="2"/>
        <v>46</v>
      </c>
    </row>
    <row r="48" spans="1:12" ht="14.25">
      <c r="A48" s="40" t="s">
        <v>172</v>
      </c>
      <c r="B48" s="40">
        <v>12</v>
      </c>
      <c r="C48" s="41" t="s">
        <v>195</v>
      </c>
      <c r="D48" s="40" t="s">
        <v>116</v>
      </c>
      <c r="E48" s="43">
        <v>95</v>
      </c>
      <c r="F48" s="43">
        <v>92</v>
      </c>
      <c r="G48" s="43">
        <v>98</v>
      </c>
      <c r="H48" s="43">
        <v>93</v>
      </c>
      <c r="I48" s="43">
        <v>90</v>
      </c>
      <c r="J48" s="43">
        <v>92</v>
      </c>
      <c r="K48" s="43">
        <f t="shared" si="0"/>
        <v>560</v>
      </c>
      <c r="L48" s="44">
        <f t="shared" si="2"/>
        <v>46</v>
      </c>
    </row>
    <row r="49" spans="1:12" ht="14.25">
      <c r="A49" s="40" t="s">
        <v>169</v>
      </c>
      <c r="B49" s="40">
        <v>28</v>
      </c>
      <c r="C49" s="39" t="s">
        <v>196</v>
      </c>
      <c r="D49" s="40" t="s">
        <v>99</v>
      </c>
      <c r="E49" s="43">
        <v>95</v>
      </c>
      <c r="F49" s="43">
        <v>93</v>
      </c>
      <c r="G49" s="43">
        <v>93</v>
      </c>
      <c r="H49" s="43">
        <v>90</v>
      </c>
      <c r="I49" s="43">
        <v>93</v>
      </c>
      <c r="J49" s="43">
        <v>95</v>
      </c>
      <c r="K49" s="43">
        <f t="shared" si="0"/>
        <v>559</v>
      </c>
      <c r="L49" s="44">
        <f t="shared" si="2"/>
        <v>48</v>
      </c>
    </row>
    <row r="50" spans="1:12" ht="14.25">
      <c r="A50" s="40" t="s">
        <v>172</v>
      </c>
      <c r="B50" s="40">
        <v>21</v>
      </c>
      <c r="C50" s="41" t="s">
        <v>197</v>
      </c>
      <c r="D50" s="40" t="s">
        <v>99</v>
      </c>
      <c r="E50" s="43">
        <v>87</v>
      </c>
      <c r="F50" s="43">
        <v>94</v>
      </c>
      <c r="G50" s="43">
        <v>94</v>
      </c>
      <c r="H50" s="43">
        <v>97</v>
      </c>
      <c r="I50" s="43">
        <v>95</v>
      </c>
      <c r="J50" s="43">
        <v>91</v>
      </c>
      <c r="K50" s="43">
        <f t="shared" si="0"/>
        <v>558</v>
      </c>
      <c r="L50" s="44">
        <f t="shared" si="2"/>
        <v>49</v>
      </c>
    </row>
    <row r="51" spans="1:12" ht="14.25">
      <c r="A51" s="40" t="s">
        <v>172</v>
      </c>
      <c r="B51" s="40">
        <v>14</v>
      </c>
      <c r="C51" s="41" t="s">
        <v>198</v>
      </c>
      <c r="D51" s="40" t="s">
        <v>116</v>
      </c>
      <c r="E51" s="43">
        <v>98</v>
      </c>
      <c r="F51" s="43">
        <v>93</v>
      </c>
      <c r="G51" s="43">
        <v>86</v>
      </c>
      <c r="H51" s="43">
        <v>94</v>
      </c>
      <c r="I51" s="43">
        <v>95</v>
      </c>
      <c r="J51" s="43">
        <v>89</v>
      </c>
      <c r="K51" s="43">
        <f t="shared" si="0"/>
        <v>555</v>
      </c>
      <c r="L51" s="44">
        <f t="shared" si="2"/>
        <v>50</v>
      </c>
    </row>
    <row r="52" spans="1:12" ht="14.25">
      <c r="A52" s="40" t="s">
        <v>185</v>
      </c>
      <c r="B52" s="40">
        <v>31</v>
      </c>
      <c r="C52" s="39" t="s">
        <v>199</v>
      </c>
      <c r="D52" s="40" t="s">
        <v>89</v>
      </c>
      <c r="E52" s="43">
        <v>93</v>
      </c>
      <c r="F52" s="43">
        <v>95</v>
      </c>
      <c r="G52" s="43">
        <v>93</v>
      </c>
      <c r="H52" s="43">
        <v>91</v>
      </c>
      <c r="I52" s="43">
        <v>85</v>
      </c>
      <c r="J52" s="43">
        <v>92</v>
      </c>
      <c r="K52" s="43">
        <f t="shared" si="0"/>
        <v>549</v>
      </c>
      <c r="L52" s="44">
        <f t="shared" si="2"/>
        <v>51</v>
      </c>
    </row>
    <row r="53" spans="1:12" ht="14.25">
      <c r="A53" s="40" t="s">
        <v>188</v>
      </c>
      <c r="B53" s="40">
        <v>30</v>
      </c>
      <c r="C53" s="39" t="s">
        <v>200</v>
      </c>
      <c r="D53" s="40" t="s">
        <v>116</v>
      </c>
      <c r="E53" s="43">
        <v>92</v>
      </c>
      <c r="F53" s="43">
        <v>88</v>
      </c>
      <c r="G53" s="43">
        <v>92</v>
      </c>
      <c r="H53" s="43">
        <v>92</v>
      </c>
      <c r="I53" s="43">
        <v>92</v>
      </c>
      <c r="J53" s="43">
        <v>92</v>
      </c>
      <c r="K53" s="43">
        <f t="shared" si="0"/>
        <v>548</v>
      </c>
      <c r="L53" s="44">
        <f t="shared" si="2"/>
        <v>52</v>
      </c>
    </row>
    <row r="54" spans="1:12" ht="14.25">
      <c r="A54" s="40" t="s">
        <v>185</v>
      </c>
      <c r="B54" s="40">
        <v>9</v>
      </c>
      <c r="C54" s="39" t="s">
        <v>201</v>
      </c>
      <c r="D54" s="40" t="s">
        <v>84</v>
      </c>
      <c r="E54" s="43">
        <v>93</v>
      </c>
      <c r="F54" s="43">
        <v>92</v>
      </c>
      <c r="G54" s="43">
        <v>87</v>
      </c>
      <c r="H54" s="43">
        <v>91</v>
      </c>
      <c r="I54" s="43">
        <v>90</v>
      </c>
      <c r="J54" s="43">
        <v>94</v>
      </c>
      <c r="K54" s="43">
        <f t="shared" si="0"/>
        <v>547</v>
      </c>
      <c r="L54" s="44">
        <f t="shared" si="2"/>
        <v>53</v>
      </c>
    </row>
    <row r="55" spans="1:12" ht="14.25">
      <c r="A55" s="40" t="s">
        <v>185</v>
      </c>
      <c r="B55" s="40">
        <v>21</v>
      </c>
      <c r="C55" s="41" t="s">
        <v>202</v>
      </c>
      <c r="D55" s="40" t="s">
        <v>99</v>
      </c>
      <c r="E55" s="43">
        <v>95</v>
      </c>
      <c r="F55" s="43">
        <v>93</v>
      </c>
      <c r="G55" s="43">
        <v>95</v>
      </c>
      <c r="H55" s="43">
        <v>74</v>
      </c>
      <c r="I55" s="43">
        <v>94</v>
      </c>
      <c r="J55" s="43">
        <v>95</v>
      </c>
      <c r="K55" s="43">
        <f t="shared" si="0"/>
        <v>546</v>
      </c>
      <c r="L55" s="44">
        <f t="shared" si="2"/>
        <v>54</v>
      </c>
    </row>
    <row r="56" spans="1:13" ht="14.25">
      <c r="A56" s="40" t="s">
        <v>172</v>
      </c>
      <c r="B56" s="40">
        <v>6</v>
      </c>
      <c r="C56" s="39" t="s">
        <v>203</v>
      </c>
      <c r="D56" s="40" t="s">
        <v>86</v>
      </c>
      <c r="E56" s="43">
        <v>84</v>
      </c>
      <c r="F56" s="43">
        <v>91</v>
      </c>
      <c r="G56" s="43">
        <v>92</v>
      </c>
      <c r="H56" s="43">
        <v>90</v>
      </c>
      <c r="I56" s="43">
        <v>93</v>
      </c>
      <c r="J56" s="43">
        <v>92</v>
      </c>
      <c r="K56" s="43">
        <f t="shared" si="0"/>
        <v>542</v>
      </c>
      <c r="L56" s="44">
        <f t="shared" si="2"/>
        <v>55</v>
      </c>
      <c r="M56" s="45" t="s">
        <v>222</v>
      </c>
    </row>
    <row r="57" spans="1:12" ht="14.25">
      <c r="A57" s="40" t="s">
        <v>173</v>
      </c>
      <c r="B57" s="40">
        <v>6</v>
      </c>
      <c r="C57" s="39" t="s">
        <v>204</v>
      </c>
      <c r="D57" s="40" t="s">
        <v>116</v>
      </c>
      <c r="E57" s="43">
        <v>89</v>
      </c>
      <c r="F57" s="43">
        <v>92</v>
      </c>
      <c r="G57" s="43">
        <v>89</v>
      </c>
      <c r="H57" s="43">
        <v>89</v>
      </c>
      <c r="I57" s="43">
        <v>91</v>
      </c>
      <c r="J57" s="43">
        <v>90</v>
      </c>
      <c r="K57" s="43">
        <f t="shared" si="0"/>
        <v>540</v>
      </c>
      <c r="L57" s="44">
        <f t="shared" si="2"/>
        <v>56</v>
      </c>
    </row>
    <row r="58" spans="1:12" ht="14.25">
      <c r="A58" s="40" t="s">
        <v>185</v>
      </c>
      <c r="B58" s="40">
        <v>14</v>
      </c>
      <c r="C58" s="41" t="s">
        <v>205</v>
      </c>
      <c r="D58" s="40" t="s">
        <v>116</v>
      </c>
      <c r="E58" s="43">
        <v>85</v>
      </c>
      <c r="F58" s="43">
        <v>89</v>
      </c>
      <c r="G58" s="43">
        <v>91</v>
      </c>
      <c r="H58" s="43">
        <v>94</v>
      </c>
      <c r="I58" s="43">
        <v>90</v>
      </c>
      <c r="J58" s="43">
        <v>89</v>
      </c>
      <c r="K58" s="43">
        <f t="shared" si="0"/>
        <v>538</v>
      </c>
      <c r="L58" s="44">
        <f t="shared" si="2"/>
        <v>57</v>
      </c>
    </row>
    <row r="59" spans="1:12" ht="14.25">
      <c r="A59" s="40" t="s">
        <v>185</v>
      </c>
      <c r="B59" s="40">
        <v>6</v>
      </c>
      <c r="C59" s="39" t="s">
        <v>206</v>
      </c>
      <c r="D59" s="40" t="s">
        <v>116</v>
      </c>
      <c r="E59" s="43">
        <v>85</v>
      </c>
      <c r="F59" s="43">
        <v>87</v>
      </c>
      <c r="G59" s="43">
        <v>89</v>
      </c>
      <c r="H59" s="43">
        <v>91</v>
      </c>
      <c r="I59" s="43">
        <v>91</v>
      </c>
      <c r="J59" s="43">
        <v>91</v>
      </c>
      <c r="K59" s="43">
        <f t="shared" si="0"/>
        <v>534</v>
      </c>
      <c r="L59" s="44">
        <f t="shared" si="2"/>
        <v>58</v>
      </c>
    </row>
    <row r="60" spans="1:12" ht="14.25">
      <c r="A60" s="40" t="s">
        <v>176</v>
      </c>
      <c r="B60" s="40">
        <v>17</v>
      </c>
      <c r="C60" s="41" t="s">
        <v>207</v>
      </c>
      <c r="D60" s="40" t="s">
        <v>89</v>
      </c>
      <c r="E60" s="43">
        <v>92</v>
      </c>
      <c r="F60" s="43">
        <v>91</v>
      </c>
      <c r="G60" s="43">
        <v>95</v>
      </c>
      <c r="H60" s="43">
        <v>91</v>
      </c>
      <c r="I60" s="43">
        <v>89</v>
      </c>
      <c r="J60" s="43">
        <v>72</v>
      </c>
      <c r="K60" s="43">
        <f t="shared" si="0"/>
        <v>530</v>
      </c>
      <c r="L60" s="44">
        <f t="shared" si="2"/>
        <v>59</v>
      </c>
    </row>
    <row r="61" spans="1:12" ht="14.25">
      <c r="A61" s="40" t="s">
        <v>186</v>
      </c>
      <c r="B61" s="40">
        <v>30</v>
      </c>
      <c r="C61" s="39" t="s">
        <v>208</v>
      </c>
      <c r="D61" s="40" t="s">
        <v>116</v>
      </c>
      <c r="E61" s="43">
        <v>92</v>
      </c>
      <c r="F61" s="43">
        <v>91</v>
      </c>
      <c r="G61" s="43">
        <v>83</v>
      </c>
      <c r="H61" s="43">
        <v>90</v>
      </c>
      <c r="I61" s="43">
        <v>84</v>
      </c>
      <c r="J61" s="43">
        <v>88</v>
      </c>
      <c r="K61" s="43">
        <f t="shared" si="0"/>
        <v>528</v>
      </c>
      <c r="L61" s="44">
        <f t="shared" si="2"/>
        <v>60</v>
      </c>
    </row>
    <row r="62" spans="1:12" ht="14.25">
      <c r="A62" s="40" t="s">
        <v>169</v>
      </c>
      <c r="B62" s="40">
        <v>21</v>
      </c>
      <c r="C62" s="39" t="s">
        <v>209</v>
      </c>
      <c r="D62" s="40" t="s">
        <v>154</v>
      </c>
      <c r="E62" s="43">
        <v>89</v>
      </c>
      <c r="F62" s="43">
        <v>90</v>
      </c>
      <c r="G62" s="43">
        <v>88</v>
      </c>
      <c r="H62" s="43">
        <v>80</v>
      </c>
      <c r="I62" s="43">
        <v>91</v>
      </c>
      <c r="J62" s="43">
        <v>89</v>
      </c>
      <c r="K62" s="43">
        <f t="shared" si="0"/>
        <v>527</v>
      </c>
      <c r="L62" s="44">
        <f t="shared" si="2"/>
        <v>61</v>
      </c>
    </row>
    <row r="63" spans="1:12" ht="14.25">
      <c r="A63" s="40" t="s">
        <v>169</v>
      </c>
      <c r="B63" s="40">
        <v>32</v>
      </c>
      <c r="C63" s="39" t="s">
        <v>210</v>
      </c>
      <c r="D63" s="40" t="s">
        <v>99</v>
      </c>
      <c r="E63" s="43">
        <v>76</v>
      </c>
      <c r="F63" s="43">
        <v>88</v>
      </c>
      <c r="G63" s="43">
        <v>89</v>
      </c>
      <c r="H63" s="43">
        <v>88</v>
      </c>
      <c r="I63" s="43">
        <v>90</v>
      </c>
      <c r="J63" s="43">
        <v>94</v>
      </c>
      <c r="K63" s="43">
        <f t="shared" si="0"/>
        <v>525</v>
      </c>
      <c r="L63" s="44">
        <f t="shared" si="2"/>
        <v>62</v>
      </c>
    </row>
    <row r="64" spans="1:12" ht="14.25">
      <c r="A64" s="40" t="s">
        <v>172</v>
      </c>
      <c r="B64" s="40">
        <v>9</v>
      </c>
      <c r="C64" s="39" t="s">
        <v>211</v>
      </c>
      <c r="D64" s="40" t="s">
        <v>84</v>
      </c>
      <c r="E64" s="43">
        <v>84</v>
      </c>
      <c r="F64" s="43">
        <v>81</v>
      </c>
      <c r="G64" s="43">
        <v>94</v>
      </c>
      <c r="H64" s="43">
        <v>91</v>
      </c>
      <c r="I64" s="43">
        <v>86</v>
      </c>
      <c r="J64" s="43">
        <v>88</v>
      </c>
      <c r="K64" s="43">
        <f t="shared" si="0"/>
        <v>524</v>
      </c>
      <c r="L64" s="44">
        <f t="shared" si="2"/>
        <v>63</v>
      </c>
    </row>
    <row r="65" spans="1:12" ht="14.25">
      <c r="A65" s="40" t="s">
        <v>169</v>
      </c>
      <c r="B65" s="40">
        <v>4</v>
      </c>
      <c r="C65" s="39" t="s">
        <v>212</v>
      </c>
      <c r="D65" s="40" t="s">
        <v>99</v>
      </c>
      <c r="E65" s="43">
        <v>91</v>
      </c>
      <c r="F65" s="43">
        <v>84</v>
      </c>
      <c r="G65" s="43">
        <v>82</v>
      </c>
      <c r="H65" s="43">
        <v>81</v>
      </c>
      <c r="I65" s="43">
        <v>88</v>
      </c>
      <c r="J65" s="43">
        <v>85</v>
      </c>
      <c r="K65" s="43">
        <f t="shared" si="0"/>
        <v>511</v>
      </c>
      <c r="L65" s="44">
        <f t="shared" si="2"/>
        <v>64</v>
      </c>
    </row>
    <row r="66" spans="1:12" ht="14.25">
      <c r="A66" s="40" t="s">
        <v>172</v>
      </c>
      <c r="B66" s="40">
        <v>3</v>
      </c>
      <c r="C66" s="39" t="s">
        <v>213</v>
      </c>
      <c r="D66" s="40" t="s">
        <v>89</v>
      </c>
      <c r="E66" s="43">
        <v>84</v>
      </c>
      <c r="F66" s="43">
        <v>79</v>
      </c>
      <c r="G66" s="43">
        <v>84</v>
      </c>
      <c r="H66" s="43">
        <v>80</v>
      </c>
      <c r="I66" s="43">
        <v>92</v>
      </c>
      <c r="J66" s="43">
        <v>85</v>
      </c>
      <c r="K66" s="43">
        <f aca="true" t="shared" si="3" ref="K66:K74">SUM(E66:J66)</f>
        <v>504</v>
      </c>
      <c r="L66" s="44">
        <f aca="true" t="shared" si="4" ref="L66:L74">RANK(K66,K$2:K$74)</f>
        <v>65</v>
      </c>
    </row>
    <row r="67" spans="1:12" ht="14.25">
      <c r="A67" s="40" t="s">
        <v>186</v>
      </c>
      <c r="B67" s="40">
        <v>9</v>
      </c>
      <c r="C67" s="39" t="s">
        <v>214</v>
      </c>
      <c r="D67" s="40" t="s">
        <v>84</v>
      </c>
      <c r="E67" s="43">
        <v>82</v>
      </c>
      <c r="F67" s="43">
        <v>85</v>
      </c>
      <c r="G67" s="43">
        <v>86</v>
      </c>
      <c r="H67" s="43">
        <v>82</v>
      </c>
      <c r="I67" s="43">
        <v>89</v>
      </c>
      <c r="J67" s="43">
        <v>79</v>
      </c>
      <c r="K67" s="43">
        <f t="shared" si="3"/>
        <v>503</v>
      </c>
      <c r="L67" s="44">
        <f t="shared" si="4"/>
        <v>66</v>
      </c>
    </row>
    <row r="68" spans="1:12" ht="14.25">
      <c r="A68" s="40" t="s">
        <v>185</v>
      </c>
      <c r="B68" s="40">
        <v>28</v>
      </c>
      <c r="C68" s="39" t="s">
        <v>215</v>
      </c>
      <c r="D68" s="40" t="s">
        <v>99</v>
      </c>
      <c r="E68" s="43">
        <v>85</v>
      </c>
      <c r="F68" s="43">
        <v>91</v>
      </c>
      <c r="G68" s="43">
        <v>81</v>
      </c>
      <c r="H68" s="43">
        <v>86</v>
      </c>
      <c r="I68" s="43">
        <v>81</v>
      </c>
      <c r="J68" s="43">
        <v>78</v>
      </c>
      <c r="K68" s="43">
        <f t="shared" si="3"/>
        <v>502</v>
      </c>
      <c r="L68" s="44">
        <f t="shared" si="4"/>
        <v>67</v>
      </c>
    </row>
    <row r="69" spans="1:12" ht="14.25">
      <c r="A69" s="40" t="s">
        <v>172</v>
      </c>
      <c r="B69" s="40">
        <v>30</v>
      </c>
      <c r="C69" s="41" t="s">
        <v>216</v>
      </c>
      <c r="D69" s="40" t="s">
        <v>116</v>
      </c>
      <c r="E69" s="43">
        <v>88</v>
      </c>
      <c r="F69" s="43">
        <v>85</v>
      </c>
      <c r="G69" s="43">
        <v>76</v>
      </c>
      <c r="H69" s="43">
        <v>80</v>
      </c>
      <c r="I69" s="43">
        <v>79</v>
      </c>
      <c r="J69" s="43">
        <v>86</v>
      </c>
      <c r="K69" s="43">
        <f t="shared" si="3"/>
        <v>494</v>
      </c>
      <c r="L69" s="44">
        <f t="shared" si="4"/>
        <v>68</v>
      </c>
    </row>
    <row r="70" spans="1:12" ht="14.25">
      <c r="A70" s="40" t="s">
        <v>169</v>
      </c>
      <c r="B70" s="40">
        <v>19</v>
      </c>
      <c r="C70" s="39" t="s">
        <v>217</v>
      </c>
      <c r="D70" s="40" t="s">
        <v>99</v>
      </c>
      <c r="E70" s="43">
        <v>87</v>
      </c>
      <c r="F70" s="43">
        <v>90</v>
      </c>
      <c r="G70" s="43">
        <v>82</v>
      </c>
      <c r="H70" s="43">
        <v>77</v>
      </c>
      <c r="I70" s="43">
        <v>71</v>
      </c>
      <c r="J70" s="43">
        <v>80</v>
      </c>
      <c r="K70" s="43">
        <f t="shared" si="3"/>
        <v>487</v>
      </c>
      <c r="L70" s="44">
        <f t="shared" si="4"/>
        <v>69</v>
      </c>
    </row>
    <row r="71" spans="1:12" ht="14.25">
      <c r="A71" s="40" t="s">
        <v>171</v>
      </c>
      <c r="B71" s="40">
        <v>4</v>
      </c>
      <c r="C71" s="39" t="s">
        <v>218</v>
      </c>
      <c r="D71" s="40" t="s">
        <v>99</v>
      </c>
      <c r="E71" s="43">
        <v>83</v>
      </c>
      <c r="F71" s="43">
        <v>76</v>
      </c>
      <c r="G71" s="43">
        <v>80</v>
      </c>
      <c r="H71" s="43">
        <v>79</v>
      </c>
      <c r="I71" s="43">
        <v>75</v>
      </c>
      <c r="J71" s="43">
        <v>84</v>
      </c>
      <c r="K71" s="43">
        <f t="shared" si="3"/>
        <v>477</v>
      </c>
      <c r="L71" s="44">
        <f t="shared" si="4"/>
        <v>70</v>
      </c>
    </row>
    <row r="72" spans="1:12" ht="14.25">
      <c r="A72" s="40" t="s">
        <v>171</v>
      </c>
      <c r="B72" s="40">
        <v>33</v>
      </c>
      <c r="C72" s="39" t="s">
        <v>219</v>
      </c>
      <c r="D72" s="40" t="s">
        <v>84</v>
      </c>
      <c r="E72" s="43">
        <v>86</v>
      </c>
      <c r="F72" s="43">
        <v>95</v>
      </c>
      <c r="G72" s="43">
        <v>94</v>
      </c>
      <c r="H72" s="43">
        <v>96</v>
      </c>
      <c r="I72" s="43">
        <v>74</v>
      </c>
      <c r="J72" s="43">
        <v>0</v>
      </c>
      <c r="K72" s="43">
        <f t="shared" si="3"/>
        <v>445</v>
      </c>
      <c r="L72" s="44">
        <f t="shared" si="4"/>
        <v>71</v>
      </c>
    </row>
    <row r="73" spans="1:12" ht="14.25">
      <c r="A73" s="40" t="s">
        <v>169</v>
      </c>
      <c r="B73" s="40">
        <v>15</v>
      </c>
      <c r="C73" s="39" t="s">
        <v>220</v>
      </c>
      <c r="D73" s="40" t="s">
        <v>84</v>
      </c>
      <c r="E73" s="43">
        <v>84</v>
      </c>
      <c r="F73" s="43">
        <v>87</v>
      </c>
      <c r="G73" s="43">
        <v>90</v>
      </c>
      <c r="H73" s="43">
        <v>95</v>
      </c>
      <c r="I73" s="43">
        <v>44</v>
      </c>
      <c r="J73" s="43">
        <v>0</v>
      </c>
      <c r="K73" s="43">
        <f t="shared" si="3"/>
        <v>400</v>
      </c>
      <c r="L73" s="44">
        <f t="shared" si="4"/>
        <v>72</v>
      </c>
    </row>
    <row r="74" spans="1:13" ht="14.25">
      <c r="A74" s="40" t="s">
        <v>176</v>
      </c>
      <c r="B74" s="40">
        <v>15</v>
      </c>
      <c r="C74" s="41" t="s">
        <v>221</v>
      </c>
      <c r="D74" s="40" t="s">
        <v>84</v>
      </c>
      <c r="E74" s="43">
        <v>0</v>
      </c>
      <c r="F74" s="43">
        <v>0</v>
      </c>
      <c r="G74" s="43">
        <v>96</v>
      </c>
      <c r="H74" s="43">
        <v>96</v>
      </c>
      <c r="I74" s="43">
        <v>93</v>
      </c>
      <c r="J74" s="43">
        <v>97</v>
      </c>
      <c r="K74" s="43">
        <f t="shared" si="3"/>
        <v>382</v>
      </c>
      <c r="L74" s="44">
        <f t="shared" si="4"/>
        <v>73</v>
      </c>
      <c r="M74" s="45" t="s">
        <v>223</v>
      </c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2"/>
  <headerFooter alignWithMargins="0">
    <oddHeader>&amp;L第１９回中部学生ライフル射撃伏射大会
&amp;C                        ＡＲＰ６０</oddHeader>
    <oddFooter>&amp;R発表時刻　&amp;D　&amp;T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7"/>
  <sheetViews>
    <sheetView defaultGridColor="0" colorId="22" workbookViewId="0" topLeftCell="A1">
      <selection activeCell="D28" sqref="D28"/>
    </sheetView>
  </sheetViews>
  <sheetFormatPr defaultColWidth="10.59765625" defaultRowHeight="15"/>
  <cols>
    <col min="1" max="1" width="3.59765625" style="11" customWidth="1"/>
    <col min="2" max="2" width="12" style="11" customWidth="1"/>
    <col min="3" max="3" width="13.3984375" style="11" bestFit="1" customWidth="1"/>
    <col min="4" max="4" width="6" style="11" customWidth="1"/>
    <col min="5" max="5" width="6.59765625" style="12" customWidth="1"/>
    <col min="6" max="13" width="6.19921875" style="12" bestFit="1" customWidth="1"/>
    <col min="14" max="14" width="6.59765625" style="12" customWidth="1"/>
    <col min="15" max="15" width="7.59765625" style="11" customWidth="1"/>
    <col min="16" max="16" width="6.59765625" style="11" customWidth="1"/>
  </cols>
  <sheetData>
    <row r="1" spans="1:16" ht="15" thickBot="1">
      <c r="A1" s="6" t="s">
        <v>15</v>
      </c>
      <c r="B1" s="7" t="s">
        <v>2</v>
      </c>
      <c r="C1" s="7" t="s">
        <v>3</v>
      </c>
      <c r="D1" s="7" t="s">
        <v>16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 t="s">
        <v>17</v>
      </c>
      <c r="P1" s="8" t="s">
        <v>11</v>
      </c>
    </row>
    <row r="2" spans="1:16" ht="14.25">
      <c r="A2" s="9">
        <v>1</v>
      </c>
      <c r="B2" s="33" t="s">
        <v>83</v>
      </c>
      <c r="C2" s="32" t="s">
        <v>84</v>
      </c>
      <c r="D2" s="46">
        <v>575</v>
      </c>
      <c r="E2" s="52">
        <v>9.5</v>
      </c>
      <c r="F2" s="52">
        <v>8.7</v>
      </c>
      <c r="G2" s="52">
        <v>9.3</v>
      </c>
      <c r="H2" s="52">
        <v>9.9</v>
      </c>
      <c r="I2" s="52">
        <v>9.7</v>
      </c>
      <c r="J2" s="52">
        <v>10</v>
      </c>
      <c r="K2" s="52">
        <v>10.5</v>
      </c>
      <c r="L2" s="52">
        <v>8.9</v>
      </c>
      <c r="M2" s="52">
        <v>9.5</v>
      </c>
      <c r="N2" s="52">
        <v>10.5</v>
      </c>
      <c r="O2" s="47">
        <f>SUM(E2:N2)</f>
        <v>96.5</v>
      </c>
      <c r="P2" s="48"/>
    </row>
    <row r="3" spans="1:16" ht="15" thickBot="1">
      <c r="A3" s="10"/>
      <c r="B3" s="49"/>
      <c r="C3" s="49"/>
      <c r="D3" s="49"/>
      <c r="E3" s="53">
        <f>D2+E2</f>
        <v>584.5</v>
      </c>
      <c r="F3" s="53">
        <f aca="true" t="shared" si="0" ref="F3:N3">E3+F2</f>
        <v>593.2</v>
      </c>
      <c r="G3" s="53">
        <f t="shared" si="0"/>
        <v>602.5</v>
      </c>
      <c r="H3" s="53">
        <f t="shared" si="0"/>
        <v>612.4</v>
      </c>
      <c r="I3" s="53">
        <f t="shared" si="0"/>
        <v>622.1</v>
      </c>
      <c r="J3" s="53">
        <f t="shared" si="0"/>
        <v>632.1</v>
      </c>
      <c r="K3" s="53">
        <f t="shared" si="0"/>
        <v>642.6</v>
      </c>
      <c r="L3" s="53">
        <f t="shared" si="0"/>
        <v>651.5</v>
      </c>
      <c r="M3" s="53">
        <f t="shared" si="0"/>
        <v>661</v>
      </c>
      <c r="N3" s="53">
        <f t="shared" si="0"/>
        <v>671.5</v>
      </c>
      <c r="O3" s="50">
        <f>D2+O2</f>
        <v>671.5</v>
      </c>
      <c r="P3" s="51">
        <f>IF(COUNT(O3),RANK(O3,O$3:O$17),"")</f>
        <v>1</v>
      </c>
    </row>
    <row r="4" spans="1:16" ht="14.25">
      <c r="A4" s="9">
        <v>2</v>
      </c>
      <c r="B4" s="33" t="s">
        <v>85</v>
      </c>
      <c r="C4" s="32" t="s">
        <v>86</v>
      </c>
      <c r="D4" s="46">
        <v>572</v>
      </c>
      <c r="E4" s="52">
        <v>10.3</v>
      </c>
      <c r="F4" s="52">
        <v>8.8</v>
      </c>
      <c r="G4" s="52">
        <v>8.7</v>
      </c>
      <c r="H4" s="52">
        <v>8.1</v>
      </c>
      <c r="I4" s="52">
        <v>8.5</v>
      </c>
      <c r="J4" s="52">
        <v>10.4</v>
      </c>
      <c r="K4" s="52">
        <v>9.9</v>
      </c>
      <c r="L4" s="52">
        <v>8.6</v>
      </c>
      <c r="M4" s="52">
        <v>9.8</v>
      </c>
      <c r="N4" s="52">
        <v>9.1</v>
      </c>
      <c r="O4" s="47">
        <f>SUM(E4:N4)</f>
        <v>92.19999999999999</v>
      </c>
      <c r="P4" s="48"/>
    </row>
    <row r="5" spans="1:16" ht="15" thickBot="1">
      <c r="A5" s="10"/>
      <c r="B5" s="49"/>
      <c r="C5" s="49"/>
      <c r="D5" s="49"/>
      <c r="E5" s="53">
        <f>D4+E4</f>
        <v>582.3</v>
      </c>
      <c r="F5" s="53">
        <f aca="true" t="shared" si="1" ref="F5:N5">E5+F4</f>
        <v>591.0999999999999</v>
      </c>
      <c r="G5" s="53">
        <f t="shared" si="1"/>
        <v>599.8</v>
      </c>
      <c r="H5" s="53">
        <f t="shared" si="1"/>
        <v>607.9</v>
      </c>
      <c r="I5" s="53">
        <f t="shared" si="1"/>
        <v>616.4</v>
      </c>
      <c r="J5" s="53">
        <f t="shared" si="1"/>
        <v>626.8</v>
      </c>
      <c r="K5" s="53">
        <f t="shared" si="1"/>
        <v>636.6999999999999</v>
      </c>
      <c r="L5" s="53">
        <f t="shared" si="1"/>
        <v>645.3</v>
      </c>
      <c r="M5" s="53">
        <f t="shared" si="1"/>
        <v>655.0999999999999</v>
      </c>
      <c r="N5" s="53">
        <f t="shared" si="1"/>
        <v>664.1999999999999</v>
      </c>
      <c r="O5" s="50">
        <f>D4+O4</f>
        <v>664.2</v>
      </c>
      <c r="P5" s="51">
        <f>IF(COUNT(O5),RANK(O5,O$3:O$17),"")</f>
        <v>4</v>
      </c>
    </row>
    <row r="6" spans="1:16" ht="14.25">
      <c r="A6" s="9">
        <v>3</v>
      </c>
      <c r="B6" s="33" t="s">
        <v>87</v>
      </c>
      <c r="C6" s="32" t="s">
        <v>86</v>
      </c>
      <c r="D6" s="46">
        <v>572</v>
      </c>
      <c r="E6" s="52">
        <v>9.2</v>
      </c>
      <c r="F6" s="52">
        <v>9.3</v>
      </c>
      <c r="G6" s="52">
        <v>9.6</v>
      </c>
      <c r="H6" s="52">
        <v>8.8</v>
      </c>
      <c r="I6" s="52">
        <v>8.8</v>
      </c>
      <c r="J6" s="52">
        <v>9.9</v>
      </c>
      <c r="K6" s="52">
        <v>10.1</v>
      </c>
      <c r="L6" s="52">
        <v>9.3</v>
      </c>
      <c r="M6" s="52">
        <v>10.9</v>
      </c>
      <c r="N6" s="52">
        <v>10.4</v>
      </c>
      <c r="O6" s="47">
        <f>SUM(E6:N6)</f>
        <v>96.30000000000001</v>
      </c>
      <c r="P6" s="48"/>
    </row>
    <row r="7" spans="1:16" ht="15" thickBot="1">
      <c r="A7" s="10"/>
      <c r="B7" s="49"/>
      <c r="C7" s="49"/>
      <c r="D7" s="49"/>
      <c r="E7" s="53">
        <f>D6+E6</f>
        <v>581.2</v>
      </c>
      <c r="F7" s="53">
        <f aca="true" t="shared" si="2" ref="F7:N7">E7+F6</f>
        <v>590.5</v>
      </c>
      <c r="G7" s="53">
        <f t="shared" si="2"/>
        <v>600.1</v>
      </c>
      <c r="H7" s="53">
        <f t="shared" si="2"/>
        <v>608.9</v>
      </c>
      <c r="I7" s="53">
        <f t="shared" si="2"/>
        <v>617.6999999999999</v>
      </c>
      <c r="J7" s="53">
        <f t="shared" si="2"/>
        <v>627.5999999999999</v>
      </c>
      <c r="K7" s="53">
        <f t="shared" si="2"/>
        <v>637.6999999999999</v>
      </c>
      <c r="L7" s="53">
        <f t="shared" si="2"/>
        <v>646.9999999999999</v>
      </c>
      <c r="M7" s="53">
        <f t="shared" si="2"/>
        <v>657.8999999999999</v>
      </c>
      <c r="N7" s="53">
        <f t="shared" si="2"/>
        <v>668.2999999999998</v>
      </c>
      <c r="O7" s="50">
        <f>D6+O6</f>
        <v>668.3</v>
      </c>
      <c r="P7" s="51">
        <f>IF(COUNT(O7),RANK(O7,O$3:O$17),"")</f>
        <v>2</v>
      </c>
    </row>
    <row r="8" spans="1:16" ht="14.25">
      <c r="A8" s="9">
        <v>4</v>
      </c>
      <c r="B8" s="33" t="s">
        <v>88</v>
      </c>
      <c r="C8" s="32" t="s">
        <v>89</v>
      </c>
      <c r="D8" s="46">
        <v>568</v>
      </c>
      <c r="E8" s="52">
        <v>9.1</v>
      </c>
      <c r="F8" s="52">
        <v>9.3</v>
      </c>
      <c r="G8" s="52">
        <v>9.2</v>
      </c>
      <c r="H8" s="52">
        <v>9</v>
      </c>
      <c r="I8" s="52">
        <v>10</v>
      </c>
      <c r="J8" s="52">
        <v>9.7</v>
      </c>
      <c r="K8" s="52">
        <v>9.6</v>
      </c>
      <c r="L8" s="52">
        <v>10</v>
      </c>
      <c r="M8" s="52">
        <v>9.9</v>
      </c>
      <c r="N8" s="52">
        <v>9.2</v>
      </c>
      <c r="O8" s="47">
        <f>SUM(E8:N8)</f>
        <v>95</v>
      </c>
      <c r="P8" s="48"/>
    </row>
    <row r="9" spans="1:16" ht="15" thickBot="1">
      <c r="A9" s="10"/>
      <c r="B9" s="49"/>
      <c r="C9" s="49"/>
      <c r="D9" s="49"/>
      <c r="E9" s="53">
        <f>D8+E8</f>
        <v>577.1</v>
      </c>
      <c r="F9" s="53">
        <f aca="true" t="shared" si="3" ref="F9:N9">E9+F8</f>
        <v>586.4</v>
      </c>
      <c r="G9" s="53">
        <f t="shared" si="3"/>
        <v>595.6</v>
      </c>
      <c r="H9" s="53">
        <f t="shared" si="3"/>
        <v>604.6</v>
      </c>
      <c r="I9" s="53">
        <f t="shared" si="3"/>
        <v>614.6</v>
      </c>
      <c r="J9" s="53">
        <f t="shared" si="3"/>
        <v>624.3000000000001</v>
      </c>
      <c r="K9" s="53">
        <f t="shared" si="3"/>
        <v>633.9000000000001</v>
      </c>
      <c r="L9" s="53">
        <f t="shared" si="3"/>
        <v>643.9000000000001</v>
      </c>
      <c r="M9" s="53">
        <f t="shared" si="3"/>
        <v>653.8000000000001</v>
      </c>
      <c r="N9" s="53">
        <f t="shared" si="3"/>
        <v>663.0000000000001</v>
      </c>
      <c r="O9" s="50">
        <f>D8+O8</f>
        <v>663</v>
      </c>
      <c r="P9" s="51">
        <f>IF(COUNT(O9),RANK(O9,O$3:O$17),"")</f>
        <v>5</v>
      </c>
    </row>
    <row r="10" spans="1:16" ht="14.25">
      <c r="A10" s="9">
        <v>5</v>
      </c>
      <c r="B10" s="33" t="s">
        <v>90</v>
      </c>
      <c r="C10" s="32" t="s">
        <v>89</v>
      </c>
      <c r="D10" s="46">
        <v>566</v>
      </c>
      <c r="E10" s="52">
        <v>8.6</v>
      </c>
      <c r="F10" s="52">
        <v>10.5</v>
      </c>
      <c r="G10" s="52">
        <v>9</v>
      </c>
      <c r="H10" s="52">
        <v>9.1</v>
      </c>
      <c r="I10" s="52">
        <v>8.6</v>
      </c>
      <c r="J10" s="52">
        <v>10.5</v>
      </c>
      <c r="K10" s="52">
        <v>9.6</v>
      </c>
      <c r="L10" s="52">
        <v>8</v>
      </c>
      <c r="M10" s="52">
        <v>9.3</v>
      </c>
      <c r="N10" s="52">
        <v>9.7</v>
      </c>
      <c r="O10" s="47">
        <f>SUM(E10:N10)</f>
        <v>92.9</v>
      </c>
      <c r="P10" s="48"/>
    </row>
    <row r="11" spans="1:16" ht="15" thickBot="1">
      <c r="A11" s="10"/>
      <c r="B11" s="49"/>
      <c r="C11" s="49"/>
      <c r="D11" s="49"/>
      <c r="E11" s="53">
        <f>D10+E10</f>
        <v>574.6</v>
      </c>
      <c r="F11" s="53">
        <f aca="true" t="shared" si="4" ref="F11:N11">E11+F10</f>
        <v>585.1</v>
      </c>
      <c r="G11" s="53">
        <f t="shared" si="4"/>
        <v>594.1</v>
      </c>
      <c r="H11" s="53">
        <f t="shared" si="4"/>
        <v>603.2</v>
      </c>
      <c r="I11" s="53">
        <f t="shared" si="4"/>
        <v>611.8000000000001</v>
      </c>
      <c r="J11" s="53">
        <f t="shared" si="4"/>
        <v>622.3000000000001</v>
      </c>
      <c r="K11" s="53">
        <f t="shared" si="4"/>
        <v>631.9000000000001</v>
      </c>
      <c r="L11" s="53">
        <f t="shared" si="4"/>
        <v>639.9000000000001</v>
      </c>
      <c r="M11" s="53">
        <f t="shared" si="4"/>
        <v>649.2</v>
      </c>
      <c r="N11" s="53">
        <f t="shared" si="4"/>
        <v>658.9000000000001</v>
      </c>
      <c r="O11" s="50">
        <f>D10+O10</f>
        <v>658.9</v>
      </c>
      <c r="P11" s="51">
        <f>IF(COUNT(O11),RANK(O11,O$3:O$17),"")</f>
        <v>7</v>
      </c>
    </row>
    <row r="12" spans="1:16" ht="14.25">
      <c r="A12" s="9">
        <v>6</v>
      </c>
      <c r="B12" s="33" t="s">
        <v>91</v>
      </c>
      <c r="C12" s="32" t="s">
        <v>84</v>
      </c>
      <c r="D12" s="46">
        <v>565</v>
      </c>
      <c r="E12" s="52">
        <v>10</v>
      </c>
      <c r="F12" s="52">
        <v>9.8</v>
      </c>
      <c r="G12" s="52">
        <v>10</v>
      </c>
      <c r="H12" s="52">
        <v>10.2</v>
      </c>
      <c r="I12" s="52">
        <v>9.5</v>
      </c>
      <c r="J12" s="52">
        <v>9.9</v>
      </c>
      <c r="K12" s="52">
        <v>10.1</v>
      </c>
      <c r="L12" s="52">
        <v>10.7</v>
      </c>
      <c r="M12" s="52">
        <v>9.8</v>
      </c>
      <c r="N12" s="52">
        <v>8</v>
      </c>
      <c r="O12" s="47">
        <f>SUM(E12:N12)</f>
        <v>98</v>
      </c>
      <c r="P12" s="48"/>
    </row>
    <row r="13" spans="1:16" ht="15" thickBot="1">
      <c r="A13" s="10"/>
      <c r="B13" s="49"/>
      <c r="C13" s="49"/>
      <c r="D13" s="49"/>
      <c r="E13" s="53">
        <f>D12+E12</f>
        <v>575</v>
      </c>
      <c r="F13" s="53">
        <f aca="true" t="shared" si="5" ref="F13:N13">E13+F12</f>
        <v>584.8</v>
      </c>
      <c r="G13" s="53">
        <f t="shared" si="5"/>
        <v>594.8</v>
      </c>
      <c r="H13" s="53">
        <f t="shared" si="5"/>
        <v>605</v>
      </c>
      <c r="I13" s="53">
        <f t="shared" si="5"/>
        <v>614.5</v>
      </c>
      <c r="J13" s="53">
        <f t="shared" si="5"/>
        <v>624.4</v>
      </c>
      <c r="K13" s="53">
        <f t="shared" si="5"/>
        <v>634.5</v>
      </c>
      <c r="L13" s="53">
        <f t="shared" si="5"/>
        <v>645.2</v>
      </c>
      <c r="M13" s="53">
        <f t="shared" si="5"/>
        <v>655</v>
      </c>
      <c r="N13" s="53">
        <f t="shared" si="5"/>
        <v>663</v>
      </c>
      <c r="O13" s="50">
        <f>D12+O12</f>
        <v>663</v>
      </c>
      <c r="P13" s="51">
        <f>IF(COUNT(O13),RANK(O13,O$3:O$17),"")</f>
        <v>5</v>
      </c>
    </row>
    <row r="14" spans="1:16" ht="14.25">
      <c r="A14" s="9">
        <v>7</v>
      </c>
      <c r="B14" s="33" t="s">
        <v>92</v>
      </c>
      <c r="C14" s="42" t="s">
        <v>224</v>
      </c>
      <c r="D14" s="46">
        <v>565</v>
      </c>
      <c r="E14" s="52">
        <v>10.9</v>
      </c>
      <c r="F14" s="52">
        <v>9</v>
      </c>
      <c r="G14" s="52">
        <v>10.4</v>
      </c>
      <c r="H14" s="52">
        <v>9.4</v>
      </c>
      <c r="I14" s="52">
        <v>9.3</v>
      </c>
      <c r="J14" s="52">
        <v>10.5</v>
      </c>
      <c r="K14" s="52">
        <v>9.9</v>
      </c>
      <c r="L14" s="52">
        <v>10.5</v>
      </c>
      <c r="M14" s="52">
        <v>9.2</v>
      </c>
      <c r="N14" s="52">
        <v>10.6</v>
      </c>
      <c r="O14" s="47">
        <f>SUM(E14:N14)</f>
        <v>99.7</v>
      </c>
      <c r="P14" s="48"/>
    </row>
    <row r="15" spans="1:16" ht="15" thickBot="1">
      <c r="A15" s="10"/>
      <c r="B15" s="49"/>
      <c r="C15" s="49"/>
      <c r="D15" s="49"/>
      <c r="E15" s="53">
        <f>D14+E14</f>
        <v>575.9</v>
      </c>
      <c r="F15" s="53">
        <f aca="true" t="shared" si="6" ref="F15:N15">E15+F14</f>
        <v>584.9</v>
      </c>
      <c r="G15" s="53">
        <f t="shared" si="6"/>
        <v>595.3</v>
      </c>
      <c r="H15" s="53">
        <f t="shared" si="6"/>
        <v>604.6999999999999</v>
      </c>
      <c r="I15" s="53">
        <f t="shared" si="6"/>
        <v>613.9999999999999</v>
      </c>
      <c r="J15" s="53">
        <f t="shared" si="6"/>
        <v>624.4999999999999</v>
      </c>
      <c r="K15" s="53">
        <f t="shared" si="6"/>
        <v>634.3999999999999</v>
      </c>
      <c r="L15" s="53">
        <f t="shared" si="6"/>
        <v>644.8999999999999</v>
      </c>
      <c r="M15" s="53">
        <f t="shared" si="6"/>
        <v>654.0999999999999</v>
      </c>
      <c r="N15" s="53">
        <f t="shared" si="6"/>
        <v>664.6999999999999</v>
      </c>
      <c r="O15" s="50">
        <f>D14+O14</f>
        <v>664.7</v>
      </c>
      <c r="P15" s="51">
        <f>IF(COUNT(O15),RANK(O15,O$3:O$17),"")</f>
        <v>3</v>
      </c>
    </row>
    <row r="16" spans="1:16" ht="14.25">
      <c r="A16" s="9">
        <v>8</v>
      </c>
      <c r="B16" s="33" t="s">
        <v>94</v>
      </c>
      <c r="C16" s="32" t="s">
        <v>86</v>
      </c>
      <c r="D16" s="46">
        <v>564</v>
      </c>
      <c r="E16" s="52">
        <v>9.1</v>
      </c>
      <c r="F16" s="52">
        <v>10.7</v>
      </c>
      <c r="G16" s="52">
        <v>9.3</v>
      </c>
      <c r="H16" s="52">
        <v>9.3</v>
      </c>
      <c r="I16" s="52">
        <v>8</v>
      </c>
      <c r="J16" s="52">
        <v>8.6</v>
      </c>
      <c r="K16" s="52">
        <v>9.1</v>
      </c>
      <c r="L16" s="52">
        <v>9.5</v>
      </c>
      <c r="M16" s="52">
        <v>10.1</v>
      </c>
      <c r="N16" s="52">
        <v>10.7</v>
      </c>
      <c r="O16" s="47">
        <f>SUM(E16:N16)</f>
        <v>94.39999999999999</v>
      </c>
      <c r="P16" s="48"/>
    </row>
    <row r="17" spans="1:16" ht="15" thickBot="1">
      <c r="A17" s="10"/>
      <c r="B17" s="49"/>
      <c r="C17" s="49"/>
      <c r="D17" s="49"/>
      <c r="E17" s="53">
        <f>D16+E16</f>
        <v>573.1</v>
      </c>
      <c r="F17" s="53">
        <f aca="true" t="shared" si="7" ref="F17:N17">E17+F16</f>
        <v>583.8000000000001</v>
      </c>
      <c r="G17" s="53">
        <f t="shared" si="7"/>
        <v>593.1</v>
      </c>
      <c r="H17" s="53">
        <f t="shared" si="7"/>
        <v>602.4</v>
      </c>
      <c r="I17" s="53">
        <f t="shared" si="7"/>
        <v>610.4</v>
      </c>
      <c r="J17" s="53">
        <f t="shared" si="7"/>
        <v>619</v>
      </c>
      <c r="K17" s="53">
        <f t="shared" si="7"/>
        <v>628.1</v>
      </c>
      <c r="L17" s="53">
        <f t="shared" si="7"/>
        <v>637.6</v>
      </c>
      <c r="M17" s="53">
        <f t="shared" si="7"/>
        <v>647.7</v>
      </c>
      <c r="N17" s="53">
        <f t="shared" si="7"/>
        <v>658.4000000000001</v>
      </c>
      <c r="O17" s="50">
        <f>D16+O16</f>
        <v>658.4</v>
      </c>
      <c r="P17" s="51">
        <f>IF(COUNT(O17),RANK(O17,O$3:O$17),"")</f>
        <v>8</v>
      </c>
    </row>
  </sheetData>
  <printOptions horizontalCentered="1" verticalCentered="1"/>
  <pageMargins left="0.25" right="0.25" top="0.867" bottom="0.827" header="0.512" footer="0.512"/>
  <pageSetup fitToHeight="1" fitToWidth="1" horizontalDpi="300" verticalDpi="300" orientation="landscape" paperSize="13" scale="89" r:id="rId1"/>
  <headerFooter alignWithMargins="0">
    <oddHeader>&amp;L第３０回中部学生ライフル射撃三姿勢大会
&amp;C                        ＡＲ３Ｐ６０ファイナル</oddHeader>
    <oddFooter>&amp;R発表時刻　&amp;D　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6"/>
  <sheetViews>
    <sheetView defaultGridColor="0" colorId="22" workbookViewId="0" topLeftCell="A1">
      <selection activeCell="S3" sqref="S3"/>
    </sheetView>
  </sheetViews>
  <sheetFormatPr defaultColWidth="10.59765625" defaultRowHeight="15"/>
  <cols>
    <col min="1" max="1" width="12.09765625" style="4" customWidth="1"/>
    <col min="2" max="3" width="4.5" style="4" customWidth="1"/>
    <col min="4" max="4" width="13.5" style="4" bestFit="1" customWidth="1"/>
    <col min="5" max="13" width="4.59765625" style="4" customWidth="1"/>
    <col min="14" max="16" width="4.59765625" style="0" customWidth="1"/>
    <col min="17" max="17" width="6.69921875" style="0" customWidth="1"/>
    <col min="18" max="18" width="5.5" style="0" customWidth="1"/>
    <col min="19" max="19" width="5.19921875" style="0" customWidth="1"/>
  </cols>
  <sheetData>
    <row r="1" spans="1:19" ht="19.5" customHeight="1">
      <c r="A1" s="21" t="s">
        <v>18</v>
      </c>
      <c r="B1" s="22" t="s">
        <v>0</v>
      </c>
      <c r="C1" s="22" t="s">
        <v>1</v>
      </c>
      <c r="D1" s="21" t="s">
        <v>2</v>
      </c>
      <c r="E1" s="23" t="s">
        <v>47</v>
      </c>
      <c r="F1" s="23" t="s">
        <v>48</v>
      </c>
      <c r="G1" s="23" t="s">
        <v>49</v>
      </c>
      <c r="H1" s="23" t="s">
        <v>50</v>
      </c>
      <c r="I1" s="24" t="s">
        <v>6</v>
      </c>
      <c r="J1" s="24" t="s">
        <v>51</v>
      </c>
      <c r="K1" s="24" t="s">
        <v>52</v>
      </c>
      <c r="L1" s="24" t="s">
        <v>53</v>
      </c>
      <c r="M1" s="25" t="s">
        <v>8</v>
      </c>
      <c r="N1" s="25" t="s">
        <v>54</v>
      </c>
      <c r="O1" s="25" t="s">
        <v>55</v>
      </c>
      <c r="P1" s="25" t="s">
        <v>56</v>
      </c>
      <c r="Q1" s="26" t="s">
        <v>19</v>
      </c>
      <c r="R1" s="27" t="s">
        <v>228</v>
      </c>
      <c r="S1" s="24" t="s">
        <v>11</v>
      </c>
    </row>
    <row r="2" spans="1:19" ht="19.5" customHeight="1">
      <c r="A2" s="54"/>
      <c r="B2" s="55" t="s">
        <v>61</v>
      </c>
      <c r="C2" s="55">
        <v>6</v>
      </c>
      <c r="D2" s="56" t="s">
        <v>65</v>
      </c>
      <c r="E2" s="34">
        <v>92</v>
      </c>
      <c r="F2" s="34">
        <v>89</v>
      </c>
      <c r="G2" s="34">
        <v>89</v>
      </c>
      <c r="H2" s="34">
        <v>91</v>
      </c>
      <c r="I2" s="34">
        <v>83</v>
      </c>
      <c r="J2" s="34">
        <v>75</v>
      </c>
      <c r="K2" s="34">
        <v>83</v>
      </c>
      <c r="L2" s="34">
        <v>85</v>
      </c>
      <c r="M2" s="34">
        <v>90</v>
      </c>
      <c r="N2" s="34">
        <v>82</v>
      </c>
      <c r="O2" s="34">
        <v>88</v>
      </c>
      <c r="P2" s="34">
        <v>86</v>
      </c>
      <c r="Q2" s="34">
        <f>SUM(E2:P2)</f>
        <v>1033</v>
      </c>
      <c r="R2" s="54"/>
      <c r="S2" s="54"/>
    </row>
    <row r="3" spans="1:19" ht="19.5" customHeight="1">
      <c r="A3" s="57" t="s">
        <v>225</v>
      </c>
      <c r="B3" s="55" t="s">
        <v>64</v>
      </c>
      <c r="C3" s="55">
        <v>7</v>
      </c>
      <c r="D3" s="56" t="s">
        <v>226</v>
      </c>
      <c r="E3" s="34">
        <v>91</v>
      </c>
      <c r="F3" s="34">
        <v>88</v>
      </c>
      <c r="G3" s="34">
        <v>96</v>
      </c>
      <c r="H3" s="34">
        <v>94</v>
      </c>
      <c r="I3" s="34">
        <v>77</v>
      </c>
      <c r="J3" s="34">
        <v>80</v>
      </c>
      <c r="K3" s="34">
        <v>76</v>
      </c>
      <c r="L3" s="34">
        <v>83</v>
      </c>
      <c r="M3" s="34">
        <v>86</v>
      </c>
      <c r="N3" s="34">
        <v>87</v>
      </c>
      <c r="O3" s="34">
        <v>86</v>
      </c>
      <c r="P3" s="34">
        <v>87</v>
      </c>
      <c r="Q3" s="34">
        <f>SUM(E3:P3)</f>
        <v>1031</v>
      </c>
      <c r="R3" s="58" t="s">
        <v>14</v>
      </c>
      <c r="S3" s="58"/>
    </row>
    <row r="4" spans="1:19" ht="19.5" customHeight="1">
      <c r="A4" s="58"/>
      <c r="B4" s="55" t="s">
        <v>227</v>
      </c>
      <c r="C4" s="55">
        <v>8</v>
      </c>
      <c r="D4" s="56" t="s">
        <v>78</v>
      </c>
      <c r="E4" s="34">
        <v>87</v>
      </c>
      <c r="F4" s="34">
        <v>87</v>
      </c>
      <c r="G4" s="34">
        <v>94</v>
      </c>
      <c r="H4" s="34">
        <v>95</v>
      </c>
      <c r="I4" s="34">
        <v>87</v>
      </c>
      <c r="J4" s="34">
        <v>85</v>
      </c>
      <c r="K4" s="34">
        <v>80</v>
      </c>
      <c r="L4" s="34">
        <v>68</v>
      </c>
      <c r="M4" s="34">
        <v>88</v>
      </c>
      <c r="N4" s="34">
        <v>87</v>
      </c>
      <c r="O4" s="34">
        <v>93</v>
      </c>
      <c r="P4" s="34">
        <v>86</v>
      </c>
      <c r="Q4" s="34">
        <f>SUM(E4:P4)</f>
        <v>1037</v>
      </c>
      <c r="R4" s="59">
        <f>SUM(Q2:Q4)</f>
        <v>3101</v>
      </c>
      <c r="S4" s="60">
        <f>IF(COUNT(R4),RANK(R4,R$4:R$6),"")</f>
        <v>1</v>
      </c>
    </row>
    <row r="5" spans="1:19" ht="19.5" customHeight="1">
      <c r="A5" s="55" t="s">
        <v>20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4">
        <f>SUM(K5:P5)</f>
        <v>0</v>
      </c>
      <c r="R5" s="34"/>
      <c r="S5" s="34"/>
    </row>
    <row r="6" spans="1:13" ht="19.5" customHeight="1">
      <c r="A6" s="28"/>
      <c r="B6" s="28"/>
      <c r="C6" s="28"/>
      <c r="D6" s="28" t="s">
        <v>14</v>
      </c>
      <c r="E6" s="28"/>
      <c r="F6" s="28"/>
      <c r="G6" s="28"/>
      <c r="H6" s="28"/>
      <c r="I6" s="28"/>
      <c r="J6" s="28"/>
      <c r="K6" s="28" t="s">
        <v>12</v>
      </c>
      <c r="L6" s="28" t="s">
        <v>14</v>
      </c>
      <c r="M6" s="28"/>
    </row>
  </sheetData>
  <printOptions horizontalCentered="1" verticalCentered="1"/>
  <pageMargins left="0" right="0" top="0.867" bottom="0.827" header="0.512" footer="0.512"/>
  <pageSetup fitToHeight="1" fitToWidth="1" horizontalDpi="300" verticalDpi="300" orientation="landscape" paperSize="13" scale="94" r:id="rId2"/>
  <headerFooter alignWithMargins="0">
    <oddHeader>&amp;L第３０回中部学生ライフル射撃三姿勢大会&amp;CSFR3P120団体</oddHeader>
    <oddFooter>&amp;L発表時刻　&amp;D　&amp;T&amp;C
&amp;R抗議は記録発表後２０分以内にお願いします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M6"/>
  <sheetViews>
    <sheetView defaultGridColor="0" colorId="22" workbookViewId="0" topLeftCell="A1">
      <selection activeCell="J23" sqref="J23"/>
    </sheetView>
  </sheetViews>
  <sheetFormatPr defaultColWidth="10.59765625" defaultRowHeight="15"/>
  <cols>
    <col min="1" max="1" width="13.59765625" style="4" customWidth="1"/>
    <col min="2" max="3" width="5.19921875" style="4" bestFit="1" customWidth="1"/>
    <col min="4" max="4" width="14.5" style="4" bestFit="1" customWidth="1"/>
    <col min="5" max="10" width="4.59765625" style="4" customWidth="1"/>
    <col min="11" max="11" width="7.59765625" style="4" customWidth="1"/>
    <col min="12" max="12" width="8.59765625" style="4" customWidth="1"/>
    <col min="13" max="13" width="4.59765625" style="4" customWidth="1"/>
  </cols>
  <sheetData>
    <row r="1" spans="1:13" ht="14.25">
      <c r="A1" s="1" t="s">
        <v>18</v>
      </c>
      <c r="B1" s="13" t="s">
        <v>0</v>
      </c>
      <c r="C1" s="13" t="s">
        <v>1</v>
      </c>
      <c r="D1" s="1" t="s">
        <v>2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19</v>
      </c>
      <c r="L1" s="29" t="s">
        <v>13</v>
      </c>
      <c r="M1" s="29" t="s">
        <v>11</v>
      </c>
    </row>
    <row r="2" spans="1:13" ht="14.25">
      <c r="A2" s="61" t="s">
        <v>63</v>
      </c>
      <c r="B2" s="32" t="s">
        <v>69</v>
      </c>
      <c r="C2" s="32">
        <v>6</v>
      </c>
      <c r="D2" s="38" t="s">
        <v>70</v>
      </c>
      <c r="E2" s="62">
        <v>98</v>
      </c>
      <c r="F2" s="62">
        <v>95</v>
      </c>
      <c r="G2" s="62">
        <v>83</v>
      </c>
      <c r="H2" s="62">
        <v>83</v>
      </c>
      <c r="I2" s="62">
        <v>92</v>
      </c>
      <c r="J2" s="62">
        <v>89</v>
      </c>
      <c r="K2" s="62">
        <f>SUM(E2:J2)</f>
        <v>540</v>
      </c>
      <c r="L2" s="63"/>
      <c r="M2" s="63"/>
    </row>
    <row r="3" spans="1:13" ht="14.25">
      <c r="A3" s="64"/>
      <c r="B3" s="32" t="s">
        <v>229</v>
      </c>
      <c r="C3" s="32">
        <v>7</v>
      </c>
      <c r="D3" s="38" t="s">
        <v>71</v>
      </c>
      <c r="E3" s="62">
        <v>86</v>
      </c>
      <c r="F3" s="62">
        <v>93</v>
      </c>
      <c r="G3" s="62">
        <v>75</v>
      </c>
      <c r="H3" s="62">
        <v>79</v>
      </c>
      <c r="I3" s="62">
        <v>73</v>
      </c>
      <c r="J3" s="62">
        <v>87</v>
      </c>
      <c r="K3" s="62">
        <f>SUM(E3:J3)</f>
        <v>493</v>
      </c>
      <c r="L3" s="65" t="s">
        <v>14</v>
      </c>
      <c r="M3" s="65"/>
    </row>
    <row r="4" spans="1:13" ht="14.25">
      <c r="A4" s="66"/>
      <c r="B4" s="32" t="s">
        <v>230</v>
      </c>
      <c r="C4" s="32">
        <v>8</v>
      </c>
      <c r="D4" s="38" t="s">
        <v>72</v>
      </c>
      <c r="E4" s="62">
        <v>91</v>
      </c>
      <c r="F4" s="62">
        <v>92</v>
      </c>
      <c r="G4" s="62">
        <v>85</v>
      </c>
      <c r="H4" s="62">
        <v>87</v>
      </c>
      <c r="I4" s="62">
        <v>88</v>
      </c>
      <c r="J4" s="62">
        <v>83</v>
      </c>
      <c r="K4" s="62">
        <f>SUM(E4:J4)</f>
        <v>526</v>
      </c>
      <c r="L4" s="62">
        <f>SUM(K2:K4)</f>
        <v>1559</v>
      </c>
      <c r="M4" s="62">
        <f>IF(COUNT(L4),RANK(L4,L$4:L$6),"")</f>
        <v>1</v>
      </c>
    </row>
    <row r="5" spans="1:13" ht="14.25">
      <c r="A5" s="32" t="s">
        <v>20</v>
      </c>
      <c r="B5" s="32"/>
      <c r="C5" s="32"/>
      <c r="D5" s="32"/>
      <c r="E5" s="62"/>
      <c r="F5" s="62"/>
      <c r="G5" s="62"/>
      <c r="H5" s="62"/>
      <c r="I5" s="62"/>
      <c r="J5" s="62"/>
      <c r="K5" s="62">
        <f>SUM(E5:J5)</f>
        <v>0</v>
      </c>
      <c r="L5" s="62"/>
      <c r="M5" s="62"/>
    </row>
    <row r="6" spans="1:13" ht="14.25">
      <c r="A6" s="14"/>
      <c r="B6" s="14"/>
      <c r="C6" s="14"/>
      <c r="D6" s="14" t="s">
        <v>14</v>
      </c>
      <c r="E6" s="14"/>
      <c r="F6" s="14"/>
      <c r="G6" s="14"/>
      <c r="H6" s="14"/>
      <c r="I6" s="14"/>
      <c r="J6" s="14"/>
      <c r="K6" s="14" t="s">
        <v>12</v>
      </c>
      <c r="L6" s="14" t="s">
        <v>14</v>
      </c>
      <c r="M6" s="14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1"/>
  <headerFooter alignWithMargins="0">
    <oddHeader>&amp;L第３０回中部学生ライフル射撃三姿勢大会&amp;C                        SFR3P60団体</oddHeader>
    <oddFooter>&amp;R発表時刻　&amp;D　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M6"/>
  <sheetViews>
    <sheetView defaultGridColor="0" colorId="22" workbookViewId="0" topLeftCell="A1">
      <selection activeCell="A2" sqref="A2"/>
    </sheetView>
  </sheetViews>
  <sheetFormatPr defaultColWidth="10.59765625" defaultRowHeight="15"/>
  <cols>
    <col min="1" max="1" width="13.59765625" style="4" customWidth="1"/>
    <col min="2" max="3" width="3.59765625" style="4" customWidth="1"/>
    <col min="4" max="4" width="14.5" style="4" bestFit="1" customWidth="1"/>
    <col min="5" max="10" width="4.59765625" style="4" customWidth="1"/>
    <col min="11" max="11" width="7.59765625" style="4" customWidth="1"/>
    <col min="12" max="12" width="8.59765625" style="4" customWidth="1"/>
    <col min="13" max="13" width="4.59765625" style="4" customWidth="1"/>
  </cols>
  <sheetData>
    <row r="1" spans="1:13" ht="14.25">
      <c r="A1" s="1" t="s">
        <v>18</v>
      </c>
      <c r="B1" s="1" t="s">
        <v>0</v>
      </c>
      <c r="C1" s="1" t="s">
        <v>1</v>
      </c>
      <c r="D1" s="1" t="s">
        <v>2</v>
      </c>
      <c r="E1" s="15" t="s">
        <v>32</v>
      </c>
      <c r="F1" s="15" t="s">
        <v>33</v>
      </c>
      <c r="G1" s="15" t="s">
        <v>34</v>
      </c>
      <c r="H1" s="15" t="s">
        <v>35</v>
      </c>
      <c r="I1" s="15" t="s">
        <v>36</v>
      </c>
      <c r="J1" s="15" t="s">
        <v>37</v>
      </c>
      <c r="K1" s="16" t="s">
        <v>19</v>
      </c>
      <c r="L1" s="29" t="s">
        <v>13</v>
      </c>
      <c r="M1" s="3" t="s">
        <v>11</v>
      </c>
    </row>
    <row r="2" spans="1:13" ht="14.25">
      <c r="A2" s="61" t="s">
        <v>63</v>
      </c>
      <c r="B2" s="32" t="s">
        <v>77</v>
      </c>
      <c r="C2" s="32">
        <v>6</v>
      </c>
      <c r="D2" s="38" t="s">
        <v>68</v>
      </c>
      <c r="E2" s="34">
        <v>93</v>
      </c>
      <c r="F2" s="34">
        <v>89</v>
      </c>
      <c r="G2" s="34">
        <v>96</v>
      </c>
      <c r="H2" s="34">
        <v>96</v>
      </c>
      <c r="I2" s="34">
        <v>92</v>
      </c>
      <c r="J2" s="34">
        <v>92</v>
      </c>
      <c r="K2" s="34">
        <f>SUM(E2:J2)</f>
        <v>558</v>
      </c>
      <c r="L2" s="63"/>
      <c r="M2" s="61"/>
    </row>
    <row r="3" spans="1:13" ht="14.25">
      <c r="A3" s="64"/>
      <c r="B3" s="32" t="s">
        <v>231</v>
      </c>
      <c r="C3" s="32">
        <v>7</v>
      </c>
      <c r="D3" s="38" t="s">
        <v>79</v>
      </c>
      <c r="E3" s="34">
        <v>91</v>
      </c>
      <c r="F3" s="34">
        <v>94</v>
      </c>
      <c r="G3" s="34">
        <v>94</v>
      </c>
      <c r="H3" s="34">
        <v>95</v>
      </c>
      <c r="I3" s="34">
        <v>93</v>
      </c>
      <c r="J3" s="34">
        <v>93</v>
      </c>
      <c r="K3" s="34">
        <f>SUM(E3:J3)</f>
        <v>560</v>
      </c>
      <c r="L3" s="65"/>
      <c r="M3" s="66"/>
    </row>
    <row r="4" spans="1:13" ht="14.25">
      <c r="A4" s="66"/>
      <c r="B4" s="32" t="s">
        <v>232</v>
      </c>
      <c r="C4" s="32">
        <v>8</v>
      </c>
      <c r="D4" s="38" t="s">
        <v>65</v>
      </c>
      <c r="E4" s="34">
        <v>90</v>
      </c>
      <c r="F4" s="34">
        <v>95</v>
      </c>
      <c r="G4" s="34">
        <v>93</v>
      </c>
      <c r="H4" s="34">
        <v>89</v>
      </c>
      <c r="I4" s="34">
        <v>95</v>
      </c>
      <c r="J4" s="34">
        <v>93</v>
      </c>
      <c r="K4" s="34">
        <f>SUM(E4:J4)</f>
        <v>555</v>
      </c>
      <c r="L4" s="62">
        <f>SUM(K2:K4)</f>
        <v>1673</v>
      </c>
      <c r="M4" s="35">
        <f>IF(COUNT(L4),RANK(L4,L$4:L$6),"")</f>
        <v>1</v>
      </c>
    </row>
    <row r="5" spans="1:13" ht="14.25">
      <c r="A5" s="32" t="s">
        <v>20</v>
      </c>
      <c r="B5" s="32"/>
      <c r="C5" s="32"/>
      <c r="D5" s="33"/>
      <c r="E5" s="34"/>
      <c r="F5" s="34"/>
      <c r="G5" s="34"/>
      <c r="H5" s="34"/>
      <c r="I5" s="34"/>
      <c r="J5" s="34"/>
      <c r="K5" s="34">
        <f>SUM(E5:J5)</f>
        <v>0</v>
      </c>
      <c r="L5" s="62"/>
      <c r="M5" s="34"/>
    </row>
    <row r="6" spans="1:13" ht="14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</sheetData>
  <printOptions horizontalCentered="1" verticalCentered="1"/>
  <pageMargins left="0.867" right="0.5" top="0.867" bottom="0.827" header="0.512" footer="0.512"/>
  <pageSetup horizontalDpi="300" verticalDpi="300" orientation="landscape" paperSize="13" scale="92" r:id="rId1"/>
  <headerFooter alignWithMargins="0">
    <oddHeader>&amp;L第１９回中部学生ライフル射撃伏射大会&amp;C                        SFRP60団体</oddHeader>
    <oddFooter>&amp;R発表時刻　&amp;D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鈴木崇弘</cp:lastModifiedBy>
  <cp:lastPrinted>2001-10-08T05:08:40Z</cp:lastPrinted>
  <dcterms:created xsi:type="dcterms:W3CDTF">1999-11-14T06:41:02Z</dcterms:created>
  <dcterms:modified xsi:type="dcterms:W3CDTF">2002-12-03T12:54:05Z</dcterms:modified>
  <cp:category/>
  <cp:version/>
  <cp:contentType/>
  <cp:contentStatus/>
</cp:coreProperties>
</file>